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Второй диск\Закупки\Отчет по закупкам\На сайт района\2024\"/>
    </mc:Choice>
  </mc:AlternateContent>
  <xr:revisionPtr revIDLastSave="0" documentId="13_ncr:1_{79891B1D-D8B6-4A55-8EB1-1285D1F847DC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2024 год" sheetId="1" r:id="rId1"/>
    <sheet name="Единств.поставщик" sheetId="2" r:id="rId2"/>
  </sheets>
  <externalReferences>
    <externalReference r:id="rId3"/>
  </externalReferences>
  <calcPr calcId="191029"/>
</workbook>
</file>

<file path=xl/calcChain.xml><?xml version="1.0" encoding="utf-8"?>
<calcChain xmlns="http://schemas.openxmlformats.org/spreadsheetml/2006/main">
  <c r="B42" i="2" l="1"/>
  <c r="B41" i="2"/>
  <c r="B40" i="2"/>
  <c r="B39" i="2"/>
  <c r="B38" i="2"/>
  <c r="B36" i="2"/>
  <c r="B35" i="2"/>
  <c r="B34" i="2"/>
  <c r="B33" i="2"/>
  <c r="B32" i="2"/>
  <c r="B31" i="2"/>
  <c r="B30" i="2"/>
  <c r="B29" i="2"/>
  <c r="B27" i="2"/>
  <c r="B26" i="2"/>
  <c r="B25" i="2"/>
  <c r="B24" i="2"/>
  <c r="B23" i="2"/>
  <c r="L21" i="2"/>
  <c r="K21" i="2"/>
  <c r="J21" i="2"/>
  <c r="I21" i="2"/>
  <c r="B21" i="2" s="1"/>
  <c r="L20" i="2"/>
  <c r="K20" i="2"/>
  <c r="J20" i="2"/>
  <c r="I20" i="2"/>
  <c r="B20" i="2"/>
  <c r="L19" i="2"/>
  <c r="K19" i="2"/>
  <c r="J19" i="2"/>
  <c r="I19" i="2"/>
  <c r="B19" i="2" s="1"/>
  <c r="L18" i="2"/>
  <c r="K18" i="2"/>
  <c r="J18" i="2"/>
  <c r="B18" i="2" s="1"/>
  <c r="I18" i="2"/>
  <c r="L17" i="2"/>
  <c r="K17" i="2"/>
  <c r="J17" i="2"/>
  <c r="I17" i="2"/>
  <c r="B17" i="2" s="1"/>
  <c r="L15" i="2"/>
  <c r="K15" i="2"/>
  <c r="J15" i="2"/>
  <c r="I15" i="2"/>
  <c r="B15" i="2"/>
  <c r="L14" i="2"/>
  <c r="K14" i="2"/>
  <c r="J14" i="2"/>
  <c r="I14" i="2"/>
  <c r="B14" i="2" s="1"/>
  <c r="L13" i="2"/>
  <c r="K13" i="2"/>
  <c r="J13" i="2"/>
  <c r="B13" i="2" s="1"/>
  <c r="I13" i="2"/>
  <c r="L12" i="2"/>
  <c r="K12" i="2"/>
  <c r="J12" i="2"/>
  <c r="I12" i="2"/>
  <c r="B12" i="2" s="1"/>
  <c r="L11" i="2"/>
  <c r="B11" i="2" s="1"/>
  <c r="K11" i="2"/>
  <c r="J11" i="2"/>
  <c r="I11" i="2"/>
  <c r="L10" i="2"/>
  <c r="K10" i="2"/>
  <c r="J10" i="2"/>
  <c r="I10" i="2"/>
  <c r="B10" i="2" s="1"/>
  <c r="F128" i="1"/>
  <c r="E128" i="1"/>
  <c r="J120" i="1" l="1"/>
  <c r="F118" i="1"/>
  <c r="E118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25" i="1"/>
  <c r="J126" i="1"/>
  <c r="J127" i="1"/>
  <c r="J2" i="1"/>
  <c r="J118" i="1" l="1"/>
</calcChain>
</file>

<file path=xl/sharedStrings.xml><?xml version="1.0" encoding="utf-8"?>
<sst xmlns="http://schemas.openxmlformats.org/spreadsheetml/2006/main" count="1117" uniqueCount="414">
  <si>
    <t>Номер извещения</t>
  </si>
  <si>
    <t>Организатор</t>
  </si>
  <si>
    <t>Заказчик</t>
  </si>
  <si>
    <t>Наименование объекта закупки</t>
  </si>
  <si>
    <t>Начальная (максимальная) цена</t>
  </si>
  <si>
    <t>Дата публикации</t>
  </si>
  <si>
    <t>Способ определения поставщика</t>
  </si>
  <si>
    <t>Статус</t>
  </si>
  <si>
    <t>Экономия, %</t>
  </si>
  <si>
    <t>0117300021324000093</t>
  </si>
  <si>
    <t>АДМИНИСТРАЦИЯ ЗМЕИНОГОРСКОГО РАЙОНА АЛТАЙСКОГО КРАЯ</t>
  </si>
  <si>
    <t>ЗРУСХИ</t>
  </si>
  <si>
    <t>Выполнение работ по обустройству контейнерных площадок для твердых коммунальных отходов</t>
  </si>
  <si>
    <t>10.09.2024 09:13:48 МСК</t>
  </si>
  <si>
    <t>Электронный аукцион</t>
  </si>
  <si>
    <t>Прием заявок</t>
  </si>
  <si>
    <t>0117300021324000092</t>
  </si>
  <si>
    <t>АДМИНИСТРАЦИЯ ГОРОДА ЗМЕИНОГОРСКА ЗМЕИНОГОРСКОГО РАЙОНА АЛТАЙСКОГО КРАЯ</t>
  </si>
  <si>
    <t>Выполнение работ по обустройству контейнерных площадок для накопления ТКО в г. Змеиногорске</t>
  </si>
  <si>
    <t>09.09.2024 05:44:58 МСК</t>
  </si>
  <si>
    <t>Электронный запрос котировок</t>
  </si>
  <si>
    <t>0117300021324000090</t>
  </si>
  <si>
    <t>Поставка электрической сирены С-40</t>
  </si>
  <si>
    <t>27.08.2024 13:58:21 МСК</t>
  </si>
  <si>
    <t>Заключение контракта</t>
  </si>
  <si>
    <t>0117300021324000091</t>
  </si>
  <si>
    <t>Поставка контейнеров с крышкой для сбора твердых коммунальных отходов для нужд Змеиногорского района</t>
  </si>
  <si>
    <t>29.08.2024 13:01:18 МСК</t>
  </si>
  <si>
    <t>0117300021324000087</t>
  </si>
  <si>
    <t>МБОУ "ЗМЕИНОГОРСКАЯ СОШ № 1"</t>
  </si>
  <si>
    <t>Поставка учебных макетов, приборов для кабинета ОБЖ</t>
  </si>
  <si>
    <t>22.08.2024 16:15:56 МСК</t>
  </si>
  <si>
    <t>Контракт заключен</t>
  </si>
  <si>
    <t>0117300021324000089</t>
  </si>
  <si>
    <t>Поставка резервного запаса угля</t>
  </si>
  <si>
    <t>27.08.2024 05:46:43 МСК</t>
  </si>
  <si>
    <t>0117300021324000088</t>
  </si>
  <si>
    <t>Выполнение работ по капитальному ремонту дороги Барановка- до трассы Змеиногорск - Староалейское</t>
  </si>
  <si>
    <t>23.08.2024 10:15:03 МСК</t>
  </si>
  <si>
    <t>0117300021324000086</t>
  </si>
  <si>
    <t>22.08.2024 16:13:03 МСК</t>
  </si>
  <si>
    <t>0117300021324000085</t>
  </si>
  <si>
    <t>22.08.2024 16:12:10 МСК</t>
  </si>
  <si>
    <t>0117300021324000084</t>
  </si>
  <si>
    <t>Поставка котлов КВР в целях капитального ремонта</t>
  </si>
  <si>
    <t>21.08.2024 08:47:34 МСК</t>
  </si>
  <si>
    <t>0117300021324000083</t>
  </si>
  <si>
    <t>МБУК "КИЦ"</t>
  </si>
  <si>
    <t>Выполнение работ по текущему ремонту здания Дома культуры, расположенного по адресу: Алтайский край, Змеиногорский район, с.Кузьминка, ул. Молодёжная, д.2А</t>
  </si>
  <si>
    <t>15.08.2024 05:09:01 МСК</t>
  </si>
  <si>
    <t>0117300021324000082</t>
  </si>
  <si>
    <t>15.08.2024 05:09:26 МСК</t>
  </si>
  <si>
    <t>Не состоялся</t>
  </si>
  <si>
    <t>0117300021324000081</t>
  </si>
  <si>
    <t>Выполнение работ по капитальному ремонту здания котельной с. Гальцовка</t>
  </si>
  <si>
    <t>15.08.2024 05:08:11 МСК</t>
  </si>
  <si>
    <t>0117300021324000080</t>
  </si>
  <si>
    <t>МБОУ "БАРАНОВСКАЯ СОШ"</t>
  </si>
  <si>
    <t>Выполнение работ по текущему ремонту пожарной сигнализации (2 этап)</t>
  </si>
  <si>
    <t>01.08.2024 09:25:10 МСК</t>
  </si>
  <si>
    <t>0117300021324000079</t>
  </si>
  <si>
    <t>01.08.2024 09:22:52 МСК</t>
  </si>
  <si>
    <t>0117300021324000078</t>
  </si>
  <si>
    <t>Поставка контейнеров для накопления твердых коммунальных отходов для нужд города Змеиногорска в 2024 году</t>
  </si>
  <si>
    <t>28.06.2024 05:17:52 МСК</t>
  </si>
  <si>
    <t>0117300021324000077</t>
  </si>
  <si>
    <t>Выполнение работ по ремонту участка дороги по ул. Фролова в г. Змеиногорске Змеиногорского района Алтайского края</t>
  </si>
  <si>
    <t>27.06.2024 04:55:20 МСК</t>
  </si>
  <si>
    <t>0117300021324000076</t>
  </si>
  <si>
    <t>26.06.2024 04:50:55 МСК</t>
  </si>
  <si>
    <t>0117300021324000074</t>
  </si>
  <si>
    <t>Выполнение работ по текущему ремонту автомобильных дорог на территории муниципального образования город Змеиногорск Змеиногорского района Алтайского края</t>
  </si>
  <si>
    <t>18.06.2024 12:01:09 МСК</t>
  </si>
  <si>
    <t>0117300021324000075</t>
  </si>
  <si>
    <t>Оказание услуг по подготовке технических планов зданий для постановки на кадастровый учет</t>
  </si>
  <si>
    <t>19.06.2024 11:23:48 МСК</t>
  </si>
  <si>
    <t>0117300021324000073</t>
  </si>
  <si>
    <t>МБОУ "ЗМЕИНОГОРСКАЯ СОШ № 3"</t>
  </si>
  <si>
    <t>Выполнение работ по устройству площадок ТКО под 2 контейнера</t>
  </si>
  <si>
    <t>13.06.2024 10:44:16 МСК</t>
  </si>
  <si>
    <t>0117300021324000072</t>
  </si>
  <si>
    <t>Поставка ГСМ для служебного транспорта</t>
  </si>
  <si>
    <t>11.06.2024 08:01:19 МСК</t>
  </si>
  <si>
    <t>0117300021324000071</t>
  </si>
  <si>
    <t>07.06.2024 09:02:31 МСК</t>
  </si>
  <si>
    <t>0117300021324000069</t>
  </si>
  <si>
    <t>Выполнение работ по текущему ремонту в помещении столовой МБОУ "Барановская СОШ"</t>
  </si>
  <si>
    <t>03.06.2024 12:58:50 МСК</t>
  </si>
  <si>
    <t>0117300021324000070</t>
  </si>
  <si>
    <t>03.06.2024 12:33:04 МСК</t>
  </si>
  <si>
    <t>0117300021324000066</t>
  </si>
  <si>
    <t>КОМИТЕТ ПО ОБРАЗОВАНИЮ И ДЕЛАМ МОЛОДЕЖИ</t>
  </si>
  <si>
    <t>28.05.2024 12:01:25 МСК</t>
  </si>
  <si>
    <t>0117300021324000068</t>
  </si>
  <si>
    <t>Выполнение работ по благоустройству территории города Змеиногорска Змеиногорского района Алтайского края</t>
  </si>
  <si>
    <t>28.05.2024 12:28:42 МСК</t>
  </si>
  <si>
    <t>0117300021324000067</t>
  </si>
  <si>
    <t>Поставка бумаги для офисной техники</t>
  </si>
  <si>
    <t>28.05.2024 12:10:50 МСК</t>
  </si>
  <si>
    <t>0117300021324000065</t>
  </si>
  <si>
    <t>Выполнение работ по текущему ремонту кабинета МБОУ "Змеиногорская СОШ №3"</t>
  </si>
  <si>
    <t>28.05.2024 05:31:57 МСК</t>
  </si>
  <si>
    <t>0117300021324000064</t>
  </si>
  <si>
    <t>АДМИНИСТРАЦИЯ БАРАНОВСКОГО СЕЛЬСОВЕТА ЗМЕИНОГОРСКОГО РАЙОНА АЛТАЙСКОГО КРАЯ</t>
  </si>
  <si>
    <t>Выполнение работ по обустройству центральной площади Ленина с. Барановка</t>
  </si>
  <si>
    <t>20.05.2024 11:17:29 МСК</t>
  </si>
  <si>
    <t>0117300021324000063</t>
  </si>
  <si>
    <t>Поставка модульной котельной 2,4 МВт, в целях капитального ремонта</t>
  </si>
  <si>
    <t>26.04.2024 07:23:34 МСК</t>
  </si>
  <si>
    <t>0117300021324000062</t>
  </si>
  <si>
    <t>МБУДО "ДТДИМ"</t>
  </si>
  <si>
    <t>Выполнение работ по капитальному ремонту медицинского пункта ДЗЛ «Чайка»</t>
  </si>
  <si>
    <t>22.04.2024 05:42:40 МСК</t>
  </si>
  <si>
    <t>0117300021324000055</t>
  </si>
  <si>
    <t>Выполнение работ по текущему ремонту  навесов над умывальниками   ДЗЛ "Чайка"   обособленного структурного подразделения  МБУДО "ДТДиМ"</t>
  </si>
  <si>
    <t>15.04.2024 05:14:27 МСК</t>
  </si>
  <si>
    <t>0117300021324000053</t>
  </si>
  <si>
    <t>Выполнение работ по текущему ремонту  душевых кабинок в помещении бани ДЗЛ "Чайка"обособленного структурного подразделения МБУДО "ДТДиМ"</t>
  </si>
  <si>
    <t>15.04.2024 05:02:14 МСК</t>
  </si>
  <si>
    <t>0117300021324000061</t>
  </si>
  <si>
    <t>Поставка продуктов питания (фрукты)</t>
  </si>
  <si>
    <t>16.04.2024 12:39:58 МСК</t>
  </si>
  <si>
    <t>0117300021324000060</t>
  </si>
  <si>
    <t>Поставка продуктов питания (овощи)</t>
  </si>
  <si>
    <t>16.04.2024 06:05:25 МСК</t>
  </si>
  <si>
    <t>0117300021324000059</t>
  </si>
  <si>
    <t>Поставка продуктов питания (сыр)</t>
  </si>
  <si>
    <t>16.04.2024 05:49:20 МСК</t>
  </si>
  <si>
    <t>0117300021324000058</t>
  </si>
  <si>
    <t>Поставка продуктов питания (окорочка куриные)</t>
  </si>
  <si>
    <t>16.04.2024 04:58:06 МСК</t>
  </si>
  <si>
    <t>0117300021324000057</t>
  </si>
  <si>
    <t>Оказание услуг по изготовлению межевых планов с целью образования земельных участков, для постановки на государственный кадастровый учет</t>
  </si>
  <si>
    <t>12.04.2024 10:26:18 МСК</t>
  </si>
  <si>
    <t>0117300021324000056</t>
  </si>
  <si>
    <t>Поставка продуктов питания (молоко)</t>
  </si>
  <si>
    <t>15.04.2024 05:32:02 МСК</t>
  </si>
  <si>
    <t>0117300021324000054</t>
  </si>
  <si>
    <t>Поставка продуктов питания (масло сливочное)</t>
  </si>
  <si>
    <t>15.04.2024 05:24:43 МСК</t>
  </si>
  <si>
    <t>0117300021324000052</t>
  </si>
  <si>
    <t>Оказание услуг по межеванию, подготовке межевых планов для постановки на государственный кадастровый учет земельных участков под автомобильными дорогами</t>
  </si>
  <si>
    <t>12.04.2024 10:24:58 МСК</t>
  </si>
  <si>
    <t>0117300021324000051</t>
  </si>
  <si>
    <t>12.04.2024 10:19:54 МСК</t>
  </si>
  <si>
    <t>0117300021324000050</t>
  </si>
  <si>
    <t>МБДОУ "ЗМЕИНОГОРСКИЙ ДЕТСКИЙ САД "РАДУГА"</t>
  </si>
  <si>
    <t>Поставка продуктов питания (молоко, сметана)</t>
  </si>
  <si>
    <t>11.04.2024 12:43:04 МСК</t>
  </si>
  <si>
    <t>0117300021324000049</t>
  </si>
  <si>
    <t>11.04.2024 12:37:59 МСК</t>
  </si>
  <si>
    <t>0117300021324000048</t>
  </si>
  <si>
    <t>11.04.2024 12:29:58 МСК</t>
  </si>
  <si>
    <t>0117300021324000047</t>
  </si>
  <si>
    <t>Выполнение работ по капитальному ремонту дома №5  ДЗЛ "Чайка"  обособленного структурного подразделения МБУДО "ДТДиМ"</t>
  </si>
  <si>
    <t>08.04.2024 12:14:49 МСК</t>
  </si>
  <si>
    <t>0117300021324000046</t>
  </si>
  <si>
    <t>Оказание услуг по межеванию, подготовке межевых планов для постановки на государственный кадастровый учет земельных участков</t>
  </si>
  <si>
    <t>19.03.2024 12:12:41 МСК</t>
  </si>
  <si>
    <t>0117300021324000045</t>
  </si>
  <si>
    <t>13.03.2024 12:53:43 МСК</t>
  </si>
  <si>
    <t>0117300021324000044</t>
  </si>
  <si>
    <t>Выполнение работ по объекту «Антитеррористическая защищенность здания котельной №10 в г. Змеиногорске»</t>
  </si>
  <si>
    <t>13.03.2024 12:31:15 МСК</t>
  </si>
  <si>
    <t>0117300021324000043</t>
  </si>
  <si>
    <t>Поставка продуктов питания (Молоко, сметана)</t>
  </si>
  <si>
    <t>13.03.2024 12:26:07 МСК</t>
  </si>
  <si>
    <t>0117300021324000042</t>
  </si>
  <si>
    <t>13.03.2024 11:34:56 МСК</t>
  </si>
  <si>
    <t>0117300021324000038</t>
  </si>
  <si>
    <t>Поставка резервных источников питания</t>
  </si>
  <si>
    <t>01.03.2024 11:12:35 МСК</t>
  </si>
  <si>
    <t>0117300021324000039</t>
  </si>
  <si>
    <t>01.03.2024 11:18:08 МСК</t>
  </si>
  <si>
    <t>0117300021324000041</t>
  </si>
  <si>
    <t>Выполнение работ по установке системы оповещения управления эвакуацией</t>
  </si>
  <si>
    <t>05.03.2024 12:13:19 МСК</t>
  </si>
  <si>
    <t>0117300021324000040</t>
  </si>
  <si>
    <t>Выполнение работ по благоустройству территории около памятника Ермаку в г. Змеиногорске Змеиногорского района Алтайского края в рамках региональной программы "Комфортная городская среда"</t>
  </si>
  <si>
    <t>05.03.2024 07:40:41 МСК</t>
  </si>
  <si>
    <t>0117300021324000037</t>
  </si>
  <si>
    <t>Выполнение работ по текущему ремонту кровли здания СП детский сад комбинированного вида "Улыбка" МБОУ "Змеиногорская СОШ №3"</t>
  </si>
  <si>
    <t>28.02.2024 12:04:04 МСК</t>
  </si>
  <si>
    <t>0117300021324000036</t>
  </si>
  <si>
    <t>Выполнение работ по благоустройству пешеходной зоны по ул. Шумакова в г. Змеиногорске Змеиногорского района Алтайского края в рамках региональной программы "Комфортная городская среда"</t>
  </si>
  <si>
    <t>28.02.2024 04:21:19 МСК</t>
  </si>
  <si>
    <t>0117300021324000035</t>
  </si>
  <si>
    <t>Оказание услуг по оценке рыночной стоимости и годовой арендной платы земельных участков, объектов движимого и недвижимого имущества для МО Змеиногорского района</t>
  </si>
  <si>
    <t>13.02.2024 12:18:06 МСК</t>
  </si>
  <si>
    <t>0117300021324000026</t>
  </si>
  <si>
    <t>Поставка ГСМ для служебного транспорта на первое  полугодие 2024г.</t>
  </si>
  <si>
    <t>06.02.2024 12:10:06 МСК</t>
  </si>
  <si>
    <t>0117300021324000034</t>
  </si>
  <si>
    <t>Поставка продуктов питания за счет средств краевого бюджета (сыр)</t>
  </si>
  <si>
    <t>07.02.2024 12:19:48 МСК</t>
  </si>
  <si>
    <t>0117300021324000033</t>
  </si>
  <si>
    <t>07.02.2024 11:34:39 МСК</t>
  </si>
  <si>
    <t>0117300021324000032</t>
  </si>
  <si>
    <t>Поставка продуктов питания за счет средств краевого бюджета (свинина замороженная)</t>
  </si>
  <si>
    <t>07.02.2024 09:39:26 МСК</t>
  </si>
  <si>
    <t>0117300021324000031</t>
  </si>
  <si>
    <t>Поставка продуктов питания  (свинина замороженная)</t>
  </si>
  <si>
    <t>07.02.2024 08:54:32 МСК</t>
  </si>
  <si>
    <t>0117300021324000030</t>
  </si>
  <si>
    <t>Поставка продуктов питания за счет средств краевого бюджета (фрукты)</t>
  </si>
  <si>
    <t>07.02.2024 07:49:52 МСК</t>
  </si>
  <si>
    <t>0117300021324000029</t>
  </si>
  <si>
    <t>07.02.2024 06:18:20 МСК</t>
  </si>
  <si>
    <t>0117300021324000028</t>
  </si>
  <si>
    <t>Поставка продуктов питания за счет средств краевого бюджета (овощи)</t>
  </si>
  <si>
    <t>06.02.2024 14:04:02 МСК</t>
  </si>
  <si>
    <t>0117300021324000027</t>
  </si>
  <si>
    <t>Поставка продуктов питания  (овощи)</t>
  </si>
  <si>
    <t>06.02.2024 13:14:25 МСК</t>
  </si>
  <si>
    <t>0117300021324000025</t>
  </si>
  <si>
    <t>Оказание услуг по опубликованию официальных и информационных материалов</t>
  </si>
  <si>
    <t>06.02.2024 12:08:36 МСК</t>
  </si>
  <si>
    <t>0117300021324000024</t>
  </si>
  <si>
    <t>Поставка продуктов питания за счет средств краевого бюджета (масло сливочное)</t>
  </si>
  <si>
    <t>06.02.2024 10:53:17 МСК</t>
  </si>
  <si>
    <t>0117300021324000023</t>
  </si>
  <si>
    <t>06.02.2024 10:25:55 МСК</t>
  </si>
  <si>
    <t>0117300021324000022</t>
  </si>
  <si>
    <t>МБОУ "ЗМЕИНОГОРСКАЯ СОШ С УИОП"</t>
  </si>
  <si>
    <t>02.02.2024 14:12:57 МСК</t>
  </si>
  <si>
    <t>0117300021324000021</t>
  </si>
  <si>
    <t>02.02.2024 13:53:54 МСК</t>
  </si>
  <si>
    <t>0117300021324000020</t>
  </si>
  <si>
    <t>02.02.2024 13:11:08 МСК</t>
  </si>
  <si>
    <t>0117300021324000001</t>
  </si>
  <si>
    <t>Оказание услуг по разработке заявки для участия г. Змеиногорск во Всероссийском конкурсе лучших проектов создания комфортной городской среды в малых городах и исторических поселениях</t>
  </si>
  <si>
    <t>12.01.2024 06:59:55 МСК</t>
  </si>
  <si>
    <t>Электронный конкурс короткий (ч.19 ст.48 44-ФЗ)</t>
  </si>
  <si>
    <t>Отменен</t>
  </si>
  <si>
    <t>0117300021324000019</t>
  </si>
  <si>
    <t>02.02.2024 10:09:10 МСК</t>
  </si>
  <si>
    <t>0117300021324000018</t>
  </si>
  <si>
    <t>02.02.2024 08:10:50 МСК</t>
  </si>
  <si>
    <t>0117300021324000010</t>
  </si>
  <si>
    <t>МБОУ ТАЛОВСКАЯ СОШ</t>
  </si>
  <si>
    <t>Поставка угля для нужд МБОУ Таловская СОШ</t>
  </si>
  <si>
    <t>01.02.2024 06:30:23 МСК</t>
  </si>
  <si>
    <t>0117300021324000017</t>
  </si>
  <si>
    <t>МБОУ ОКТЯБРЬСКАЯ СОШ</t>
  </si>
  <si>
    <t>Поставка угля для нужд МБОУ Октябрьская СОШ</t>
  </si>
  <si>
    <t>01.02.2024 13:06:57 МСК</t>
  </si>
  <si>
    <t>0117300021324000016</t>
  </si>
  <si>
    <t>01.02.2024 11:00:52 МСК</t>
  </si>
  <si>
    <t>0117300021324000015</t>
  </si>
  <si>
    <t>01.02.2024 10:16:10 МСК</t>
  </si>
  <si>
    <t>0117300021324000014</t>
  </si>
  <si>
    <t>01.02.2024 08:09:43 МСК</t>
  </si>
  <si>
    <t>0117300021324000013</t>
  </si>
  <si>
    <t>01.02.2024 07:53:56 МСК</t>
  </si>
  <si>
    <t>0117300021324000012</t>
  </si>
  <si>
    <t>Поставка продуктов питания (свинина замороженная)</t>
  </si>
  <si>
    <t>01.02.2024 07:43:01 МСК</t>
  </si>
  <si>
    <t>0117300021324000011</t>
  </si>
  <si>
    <t>01.02.2024 07:33:15 МСК</t>
  </si>
  <si>
    <t>0117300021324000009</t>
  </si>
  <si>
    <t>31.01.2024 07:43:44 МСК</t>
  </si>
  <si>
    <t>0117300021324000008</t>
  </si>
  <si>
    <t>Поставка продуктов питания за счет средств краевого бюджета(молоко)</t>
  </si>
  <si>
    <t>30.01.2024 07:02:00 МСК</t>
  </si>
  <si>
    <t>0117300021324000007</t>
  </si>
  <si>
    <t>29.01.2024 12:44:00 МСК</t>
  </si>
  <si>
    <t>0117300021324000006</t>
  </si>
  <si>
    <t>29.01.2024 07:33:52 МСК</t>
  </si>
  <si>
    <t>0117300021324000005</t>
  </si>
  <si>
    <t>29.01.2024 07:27:17 МСК</t>
  </si>
  <si>
    <t>0117300021324000004</t>
  </si>
  <si>
    <t>Выполнение работ по текущему ремонту системы электроснабжения здания</t>
  </si>
  <si>
    <t>25.01.2024 12:23:06 МСК</t>
  </si>
  <si>
    <t>0117300021324000003</t>
  </si>
  <si>
    <t>24.01.2024 10:55:18 МСК</t>
  </si>
  <si>
    <t>0117300021324000002</t>
  </si>
  <si>
    <t>Оказание услуг по очистке от снега дорог местного значения, расположенных на территории города Змеиногорска Змеиногорского района Алтайского края</t>
  </si>
  <si>
    <t>16.01.2024 12:58:35 МСК</t>
  </si>
  <si>
    <t>КРАЕВОЕ ГОСУДАРСТВЕННОЕ КАЗЕННОЕ УЧРЕЖДЕНИЕ "ЦЕНТР ГОСУДАРСТВЕННЫХ ЗАКУПОК АЛТАЙСКОГО КРАЯ"</t>
  </si>
  <si>
    <t>0817200000324009719</t>
  </si>
  <si>
    <t>МУНИЦИПАЛЬНОЕ БЮДЖЕТНОЕ ОБЩЕОБРАЗОВАТЕЛЬНОЕ УЧРЕЖДЕНИЕ ТАЛОВСКАЯ СРЕДНЯЯ ОБЩЕОБРАЗОВАТЕЛЬНАЯ ШКОЛА ЗМЕИНОГОРСКОГО РАЙОНА АЛТАЙСКОГО КРАЯ</t>
  </si>
  <si>
    <t>АДМИНИСТРАЦИЯ КАРАМЫШЕВСКОГО СЕЛЬСОВЕТА ЗМЕИНОГОРСКОГО РАЙОНА АЛТАЙСКОГО КРАЯ</t>
  </si>
  <si>
    <t>0117300021324000099</t>
  </si>
  <si>
    <t>Выполнение работ по текущему ремонту отопления в здании Администрации Змеиногорского района</t>
  </si>
  <si>
    <t>23.09.2024 12:42:47 МСК</t>
  </si>
  <si>
    <t>0117300021324000098</t>
  </si>
  <si>
    <t>23.09.2024 12:41:56 МСК</t>
  </si>
  <si>
    <t>0117300021324000101</t>
  </si>
  <si>
    <t>23.09.2024 12:14:10 МСК</t>
  </si>
  <si>
    <t>0117300021324000100</t>
  </si>
  <si>
    <t>Поставка продуктов питания за счет средств краевого бюджета(сыр)</t>
  </si>
  <si>
    <t>23.09.2024 11:27:44 МСК</t>
  </si>
  <si>
    <t>0117300021324000097</t>
  </si>
  <si>
    <t>Выполнение работ по подключению потребителей г. Змеиногорска к сетям водоснабжения</t>
  </si>
  <si>
    <t>19.09.2024 09:59:35 МСК</t>
  </si>
  <si>
    <t>0117300021324000096</t>
  </si>
  <si>
    <t>Выполнение работ по сносу здания в г. Змеиногорске</t>
  </si>
  <si>
    <t>18.09.2024 07:50:32 МСК</t>
  </si>
  <si>
    <t>0117300021324000095</t>
  </si>
  <si>
    <t>Выполнение работ по капитальному ремонту системы канализации многоквартирного дома</t>
  </si>
  <si>
    <t>17.09.2024 10:45:31 МСК</t>
  </si>
  <si>
    <t>0117300021324000094</t>
  </si>
  <si>
    <t>Выполнение работ по текущему ремонту стен здания расположенного по адресу Змеиногорский район, с. Барановка, ул. Центральная, д.79</t>
  </si>
  <si>
    <t>13.09.2024 06:36:33 МСК</t>
  </si>
  <si>
    <t>0117300021324000116</t>
  </si>
  <si>
    <t>Поставка металлических стеллажей</t>
  </si>
  <si>
    <t>03.12.2024 12:14:42 МСК</t>
  </si>
  <si>
    <t>0117300021324000115</t>
  </si>
  <si>
    <t>06.11.2024 12:52:10 МСК</t>
  </si>
  <si>
    <t>0117300021324000114</t>
  </si>
  <si>
    <t>06.11.2024 12:50:18 МСК</t>
  </si>
  <si>
    <t>0117300021324000113</t>
  </si>
  <si>
    <t>Поставка холодильных шкафов</t>
  </si>
  <si>
    <t>31.10.2024 12:47:54 МСК</t>
  </si>
  <si>
    <t>0117300021324000112</t>
  </si>
  <si>
    <t>25.10.2024 12:24:16 МСК</t>
  </si>
  <si>
    <t>Электронный конкурс</t>
  </si>
  <si>
    <t>0117300021324000111</t>
  </si>
  <si>
    <t>Выполнение работ по текущему ремонту крыши жилого дома, расположенного по адресу Змеиногорский район, с. Барановка, ул. Центральная, д.95</t>
  </si>
  <si>
    <t>22.10.2024 12:52:18 МСК</t>
  </si>
  <si>
    <t>0117300021324000110</t>
  </si>
  <si>
    <t>22.10.2024 12:47:24 МСК</t>
  </si>
  <si>
    <t>0117300021324000109</t>
  </si>
  <si>
    <t>Выполнение работ по капитальному ремонту дома №4 ДЗЛ "Чайка"</t>
  </si>
  <si>
    <t>16.10.2024 09:15:13 МСК</t>
  </si>
  <si>
    <t>0117300021324000108</t>
  </si>
  <si>
    <t>25.09.2024 06:34:52 МСК</t>
  </si>
  <si>
    <t>0117300021324000107</t>
  </si>
  <si>
    <t>24.09.2024 12:22:36 МСК</t>
  </si>
  <si>
    <t>0117300021324000105</t>
  </si>
  <si>
    <t>24.09.2024 12:22:10 МСК</t>
  </si>
  <si>
    <t>0117300021324000106</t>
  </si>
  <si>
    <t>24.09.2024 12:21:47 МСК</t>
  </si>
  <si>
    <t>0117300021324000103</t>
  </si>
  <si>
    <t>23.09.2024 12:54:07 МСК</t>
  </si>
  <si>
    <t>0117300021324000102</t>
  </si>
  <si>
    <t>23.09.2024 12:50:42 МСК</t>
  </si>
  <si>
    <t>0117300021324000104</t>
  </si>
  <si>
    <t>Поставка продуктов питания за счет средств краевого бюджета(свинина замороженная)</t>
  </si>
  <si>
    <t>23.09.2024 12:47:03 МСК</t>
  </si>
  <si>
    <t>Результат осуществления закупок через Уполномоченный орган "Администрация Змеиногорского района Алтайского края"</t>
  </si>
  <si>
    <t>0817200000322004368</t>
  </si>
  <si>
    <t>КГКУ "ЦЕНТР ГОСУДАРСТВЕННЫХ ЗАКУПОК АЛТАЙСКОГО КРАЯ"</t>
  </si>
  <si>
    <t>Выполнение работ по капитальному ремонту водопроводных сетей в г. Змеиногорск Алтайского края</t>
  </si>
  <si>
    <t>27.01.2023 06:00:00 МСК</t>
  </si>
  <si>
    <t>31.01.2023 19:59:00 МСК</t>
  </si>
  <si>
    <t>19.01.2023 12:18:54 МСК</t>
  </si>
  <si>
    <t>Климова Ирина Александровна</t>
  </si>
  <si>
    <t>1 этап/освоение 2022</t>
  </si>
  <si>
    <t>2 этап/освоение 2023</t>
  </si>
  <si>
    <t>3 этап/освоение 2024</t>
  </si>
  <si>
    <t>4 этап/освоение 2025</t>
  </si>
  <si>
    <t>0817200000324010555</t>
  </si>
  <si>
    <t xml:space="preserve">Ремонт дорожного покрытия ул. Центральная в с. Карамышево Змеиногорского района Алтайского края  </t>
  </si>
  <si>
    <t>0817200000324019345</t>
  </si>
  <si>
    <t>Выполнение работ по капитальному ремонту здания Никольской СОШ, филиала МБОУ Таловской СОШ Змеиногорского района</t>
  </si>
  <si>
    <t>Цена Контракта (фактическое исполнение)</t>
  </si>
  <si>
    <t>Результат осуществления закупок через Уполномоченный орган КГКУ "ЦГЗ Алтайского края"</t>
  </si>
  <si>
    <r>
      <t xml:space="preserve">Выполнение работ по разработке проектно-сметной документации на благоустройство исторического центра города Змеиногорска "Диалог времен"/ </t>
    </r>
    <r>
      <rPr>
        <b/>
        <sz val="9"/>
        <rFont val="Calibri"/>
        <family val="2"/>
        <charset val="204"/>
      </rPr>
      <t>цена Контракта 5500000,00 в 2025</t>
    </r>
  </si>
  <si>
    <r>
      <t>Выполнение работ по капитальному ремонту объекта "Районный Дом культуры МБУК "Культурно-информационный центр" Змеиногорского района/</t>
    </r>
    <r>
      <rPr>
        <b/>
        <sz val="9"/>
        <rFont val="Calibri"/>
        <family val="2"/>
        <charset val="204"/>
      </rPr>
      <t>40046638,40 цена Контракта в 2025г.</t>
    </r>
    <r>
      <rPr>
        <sz val="9"/>
        <rFont val="Calibri"/>
        <family val="2"/>
        <charset val="204"/>
      </rPr>
      <t xml:space="preserve"> Аванс в 2024г 10млн.</t>
    </r>
  </si>
  <si>
    <t xml:space="preserve">Результаты осуществления закупок товаров, работ, услуг для нужд Алтайского края за </t>
  </si>
  <si>
    <t>год</t>
  </si>
  <si>
    <t>Наименование муниципального образования (городского округа)</t>
  </si>
  <si>
    <t>Змеиногорский район</t>
  </si>
  <si>
    <t>Наименование показателей</t>
  </si>
  <si>
    <t>Итого</t>
  </si>
  <si>
    <t>в том числе:</t>
  </si>
  <si>
    <t>Конкурентные способы определения поставщиков (подрядчиков, исполнителей)</t>
  </si>
  <si>
    <t>Закупки у единственного поставщика</t>
  </si>
  <si>
    <t>конкурс</t>
  </si>
  <si>
    <t>аукцион в электронной форме</t>
  </si>
  <si>
    <t>запрос котировок в электронной форме</t>
  </si>
  <si>
    <t>запрос предложений в электронной форме</t>
  </si>
  <si>
    <t xml:space="preserve"> в соответствии с п.1, 8, 29 ч.1 ст. 93 Федерального закона № 44-ФЗ</t>
  </si>
  <si>
    <t xml:space="preserve"> в соответствии с п. 4 ч.1 ст. 93 Федерального закона № 44-ФЗ</t>
  </si>
  <si>
    <t xml:space="preserve"> в соответствии с п. 5 ч.1 ст. 93 Федерального закона № 44-ФЗ</t>
  </si>
  <si>
    <t>иные, за исключением осуществленных  в соответствии с п. 25, 25.1 - 25.3 ч.1 ст. 93 Федерального закона № 44-ФЗ</t>
  </si>
  <si>
    <t>открытый в электронной форме</t>
  </si>
  <si>
    <t>открытый с ограниченным участием в электронной форме</t>
  </si>
  <si>
    <t>открытый двухэтапный в электронной форме</t>
  </si>
  <si>
    <t>I Закупки у единственного поставщика</t>
  </si>
  <si>
    <t>1.1. Количество заключенных контрактов, единиц</t>
  </si>
  <si>
    <t>Х</t>
  </si>
  <si>
    <t xml:space="preserve">из них: с поставщиками, зарегистрированными в Алтайском крае </t>
  </si>
  <si>
    <t xml:space="preserve">1.2. Стоимость заключенных контрактов, тыс. руб. </t>
  </si>
  <si>
    <t>1.3. Общая стоимость расторгнутых контрактов, тыс. руб.</t>
  </si>
  <si>
    <t>1.4. Общая сумма изменения стоимости контрактов, тыс. руб.</t>
  </si>
  <si>
    <t>II Исполнение требований законодательства о закупках товаров, работ, услуг.</t>
  </si>
  <si>
    <t>2.1. Количество решений ФАС о нарушении законодательства при осуществлении закупок (не оспоренных в суде), единиц</t>
  </si>
  <si>
    <t>2.2. Количество судебных решений в отношении заказчиков, уполномоченных органов, уполномоченных учреждений, единиц</t>
  </si>
  <si>
    <t>2.3. Количество закупок, проверенных органами аудита, единиц</t>
  </si>
  <si>
    <t>2.4. Количество закупок, по которым выявлены нарушения органами аудита, единиц</t>
  </si>
  <si>
    <t>2.5. Количество закупок, по которым выявлены нарушения органами контроля, единиц</t>
  </si>
  <si>
    <t>III Исполнение контрактов и результаты применения заказчиками мер гражданско-правовой ответственности при реализации законодательства о закупках товаров, работ, услуг.</t>
  </si>
  <si>
    <t>3.1. Удержанное обеспечение заявки на участие в торгах при уклонении участника размещения заказа от подписания контракта, тыс. руб.</t>
  </si>
  <si>
    <t>3.2. Общее количество контрактов, по которым произошло взыскание обеспечения исполнения контракта, представленное в виде банковской гарантии, выданной банком, или внесением денежных средств на указанный заказчиком счет, единиц</t>
  </si>
  <si>
    <t>3.3. Взысканное обеспечение исполнения контракта при неисполнении или ненадлежащем исполнение поставщиком (исполнителем, подрядчиком) обязательств, тыс. руб.</t>
  </si>
  <si>
    <t>3.4. Общее количество контрактов, направленных на согласование в контролирующие органы по итогам несостоявшихся процедур определения поставщика, единиц</t>
  </si>
  <si>
    <t>3.5. Количество отказов согласования заключения контрактов из числа направленных в контролирующие органы по итогам несостоявшихся процедур определения поставщика, единиц</t>
  </si>
  <si>
    <t>IV Профессионализм заказчиков.</t>
  </si>
  <si>
    <t>4.1. Количество контрактных управляющих, человек</t>
  </si>
  <si>
    <t>4.2. Количество прошедших повышение квалификации или переподготовку по Федеральному закону № 44-ФЗ контрактных управляющих, человек</t>
  </si>
  <si>
    <t xml:space="preserve">4.3. Количество сотрудников контрактных служб, человек </t>
  </si>
  <si>
    <t>4.4. Количество прошедших повышение квалификации или переподготовку по Федеральному закону № 44-ФЗ сотрудников контрактных служб, человек</t>
  </si>
  <si>
    <t>4.5. Количество членов комиссий, человек</t>
  </si>
  <si>
    <t>4.6. Количество прошедших повышение квалификации или переподготовку по Федеральному закону № 44-ФЗ членов комиссий, человек</t>
  </si>
  <si>
    <t>4.7. Количество руководителей заказчиков, человек</t>
  </si>
  <si>
    <t>4.8. Количество прошедших повышение квалификации или переподготовку по Федеральному закону № 44-ФЗ руководителей заказчиков, человек</t>
  </si>
  <si>
    <t>4.9. Количество закупок, к проведению которых привлечены специализированные организации (СО), единиц</t>
  </si>
  <si>
    <t>4.10. Общая сумма муниципальных контрактов, заключенных на оказание услуг СО, тыс. руб.</t>
  </si>
  <si>
    <t>4.11. Количество закупок, для которых обоснование НМЦК проводилось сторонними организациями (ценовыми центрами), единиц</t>
  </si>
  <si>
    <t>4.12. Общая сумма муниципальных контрактов на привлечение сторонних организаций (ценовых центров), тыс. руб.</t>
  </si>
  <si>
    <t>4.13. Количество случаев привлечения экспертов и экспертных организаций для экспертизы результатов исполнения контрактов, единиц</t>
  </si>
  <si>
    <t>4.14. Общая сумма муниципальных контрактов на привлечение экспертов и экспертных организаций для экспертизы результатов исполнения контрактов,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</si>
</sst>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0.00"/>
    <numFmt numFmtId="165" formatCode="[&lt;0]&quot;x&quot;;0"/>
  </numFmts>
  <fonts count="18" x14ac:knownFonts="1">
    <font>
      <sz val="11"/>
      <name val="Calibri"/>
    </font>
    <font>
      <u/>
      <sz val="11"/>
      <color rgb="FF0000FF"/>
      <name val="Calibri"/>
    </font>
    <font>
      <b/>
      <sz val="9"/>
      <color rgb="FF000000"/>
      <name val="Calibri"/>
    </font>
    <font>
      <sz val="9"/>
      <name val="Calibri"/>
    </font>
    <font>
      <sz val="9"/>
      <name val="Calibri"/>
      <family val="2"/>
      <charset val="204"/>
    </font>
    <font>
      <sz val="10"/>
      <name val="Calibri"/>
      <family val="2"/>
      <charset val="204"/>
    </font>
    <font>
      <sz val="8"/>
      <name val="Calibri"/>
      <family val="2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0"/>
      <color rgb="FF333333"/>
      <name val="Calibri"/>
      <family val="2"/>
      <charset val="204"/>
      <scheme val="minor"/>
    </font>
    <font>
      <b/>
      <sz val="9"/>
      <color rgb="FF000000"/>
      <name val="Calibri"/>
      <family val="2"/>
      <charset val="204"/>
      <scheme val="minor"/>
    </font>
    <font>
      <b/>
      <sz val="9"/>
      <name val="Calibri"/>
      <family val="2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medium">
        <color rgb="FFC4C4C4"/>
      </left>
      <right style="medium">
        <color rgb="FFC4C4C4"/>
      </right>
      <top style="medium">
        <color rgb="FFC4C4C4"/>
      </top>
      <bottom style="medium">
        <color rgb="FFC4C4C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9A9A9"/>
      </left>
      <right/>
      <top style="thin">
        <color rgb="FFA9A9A9"/>
      </top>
      <bottom/>
      <diagonal/>
    </border>
    <border>
      <left/>
      <right style="thin">
        <color rgb="FFA9A9A9"/>
      </right>
      <top style="thin">
        <color rgb="FFA9A9A9"/>
      </top>
      <bottom/>
      <diagonal/>
    </border>
    <border>
      <left style="thin">
        <color rgb="FFA9A9A9"/>
      </left>
      <right/>
      <top style="thin">
        <color rgb="FFA9A9A9"/>
      </top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3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0" xfId="0" applyFill="1"/>
    <xf numFmtId="164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5" xfId="0" applyBorder="1"/>
    <xf numFmtId="164" fontId="4" fillId="0" borderId="8" xfId="0" applyNumberFormat="1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164" fontId="7" fillId="0" borderId="3" xfId="0" applyNumberFormat="1" applyFont="1" applyBorder="1" applyAlignment="1">
      <alignment horizontal="left" vertical="center" wrapText="1"/>
    </xf>
    <xf numFmtId="0" fontId="8" fillId="3" borderId="0" xfId="0" applyFont="1" applyFill="1"/>
    <xf numFmtId="4" fontId="9" fillId="3" borderId="0" xfId="0" applyNumberFormat="1" applyFont="1" applyFill="1"/>
    <xf numFmtId="4" fontId="10" fillId="3" borderId="0" xfId="0" applyNumberFormat="1" applyFont="1" applyFill="1"/>
    <xf numFmtId="4" fontId="9" fillId="3" borderId="0" xfId="0" applyNumberFormat="1" applyFont="1" applyFill="1" applyAlignment="1">
      <alignment horizontal="right"/>
    </xf>
    <xf numFmtId="4" fontId="10" fillId="3" borderId="0" xfId="0" applyNumberFormat="1" applyFont="1" applyFill="1" applyAlignment="1">
      <alignment horizontal="right"/>
    </xf>
    <xf numFmtId="4" fontId="9" fillId="3" borderId="2" xfId="0" applyNumberFormat="1" applyFont="1" applyFill="1" applyBorder="1" applyAlignment="1">
      <alignment wrapText="1"/>
    </xf>
    <xf numFmtId="4" fontId="9" fillId="3" borderId="7" xfId="0" applyNumberFormat="1" applyFont="1" applyFill="1" applyBorder="1"/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0" fillId="0" borderId="0" xfId="0" applyBorder="1"/>
    <xf numFmtId="4" fontId="8" fillId="3" borderId="0" xfId="0" applyNumberFormat="1" applyFont="1" applyFill="1" applyBorder="1"/>
    <xf numFmtId="0" fontId="3" fillId="0" borderId="0" xfId="0" applyFont="1" applyBorder="1" applyAlignment="1">
      <alignment horizontal="left" vertical="center" wrapText="1"/>
    </xf>
    <xf numFmtId="0" fontId="8" fillId="3" borderId="0" xfId="0" applyFont="1" applyFill="1" applyBorder="1"/>
    <xf numFmtId="4" fontId="9" fillId="3" borderId="13" xfId="0" applyNumberFormat="1" applyFont="1" applyFill="1" applyBorder="1"/>
    <xf numFmtId="14" fontId="3" fillId="0" borderId="3" xfId="0" applyNumberFormat="1" applyFont="1" applyBorder="1" applyAlignment="1">
      <alignment horizontal="left" vertical="center" wrapText="1"/>
    </xf>
    <xf numFmtId="14" fontId="3" fillId="0" borderId="9" xfId="0" applyNumberFormat="1" applyFont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left" vertical="center" wrapText="1"/>
    </xf>
    <xf numFmtId="0" fontId="0" fillId="0" borderId="7" xfId="0" applyNumberFormat="1" applyBorder="1"/>
    <xf numFmtId="4" fontId="8" fillId="3" borderId="7" xfId="0" applyNumberFormat="1" applyFont="1" applyFill="1" applyBorder="1"/>
    <xf numFmtId="164" fontId="3" fillId="0" borderId="14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1" fontId="0" fillId="0" borderId="0" xfId="0" applyNumberFormat="1"/>
    <xf numFmtId="165" fontId="0" fillId="0" borderId="0" xfId="0" applyNumberFormat="1"/>
    <xf numFmtId="1" fontId="0" fillId="0" borderId="6" xfId="0" applyNumberFormat="1" applyBorder="1"/>
    <xf numFmtId="0" fontId="15" fillId="0" borderId="20" xfId="0" applyFont="1" applyBorder="1" applyAlignment="1">
      <alignment horizontal="center" vertical="top" wrapText="1"/>
    </xf>
    <xf numFmtId="1" fontId="15" fillId="0" borderId="7" xfId="0" applyNumberFormat="1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wrapText="1"/>
    </xf>
    <xf numFmtId="0" fontId="15" fillId="0" borderId="21" xfId="0" applyFont="1" applyBorder="1" applyAlignment="1">
      <alignment horizontal="center" wrapText="1"/>
    </xf>
    <xf numFmtId="1" fontId="15" fillId="0" borderId="7" xfId="0" applyNumberFormat="1" applyFont="1" applyBorder="1" applyAlignment="1">
      <alignment horizontal="center" vertical="top"/>
    </xf>
    <xf numFmtId="0" fontId="15" fillId="0" borderId="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/>
    </xf>
    <xf numFmtId="1" fontId="16" fillId="0" borderId="7" xfId="0" applyNumberFormat="1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5" fillId="0" borderId="20" xfId="0" applyFont="1" applyBorder="1" applyAlignment="1">
      <alignment vertical="center" wrapText="1"/>
    </xf>
    <xf numFmtId="165" fontId="15" fillId="0" borderId="7" xfId="0" applyNumberFormat="1" applyFont="1" applyBorder="1" applyAlignment="1">
      <alignment horizontal="right"/>
    </xf>
    <xf numFmtId="165" fontId="15" fillId="0" borderId="13" xfId="0" applyNumberFormat="1" applyFont="1" applyBorder="1" applyAlignment="1">
      <alignment horizontal="center" vertical="center" wrapText="1"/>
    </xf>
    <xf numFmtId="1" fontId="17" fillId="0" borderId="22" xfId="0" applyNumberFormat="1" applyFont="1" applyBorder="1" applyAlignment="1">
      <alignment horizontal="center" vertical="center" wrapText="1"/>
    </xf>
    <xf numFmtId="1" fontId="17" fillId="0" borderId="23" xfId="0" applyNumberFormat="1" applyFont="1" applyBorder="1" applyAlignment="1">
      <alignment horizontal="center" vertical="center" wrapText="1"/>
    </xf>
    <xf numFmtId="1" fontId="17" fillId="0" borderId="24" xfId="0" applyNumberFormat="1" applyFont="1" applyBorder="1" applyAlignment="1">
      <alignment horizontal="center" vertical="center" wrapText="1"/>
    </xf>
    <xf numFmtId="0" fontId="15" fillId="0" borderId="20" xfId="0" applyFont="1" applyBorder="1" applyAlignment="1">
      <alignment horizontal="left" vertical="center" wrapText="1" indent="1"/>
    </xf>
    <xf numFmtId="165" fontId="15" fillId="0" borderId="7" xfId="0" applyNumberFormat="1" applyFont="1" applyBorder="1" applyAlignment="1">
      <alignment horizontal="right" wrapText="1"/>
    </xf>
    <xf numFmtId="165" fontId="15" fillId="0" borderId="7" xfId="0" applyNumberFormat="1" applyFont="1" applyBorder="1" applyAlignment="1">
      <alignment horizontal="center" vertical="center" wrapText="1"/>
    </xf>
    <xf numFmtId="165" fontId="15" fillId="0" borderId="21" xfId="0" applyNumberFormat="1" applyFont="1" applyBorder="1" applyAlignment="1">
      <alignment horizontal="center" vertical="center" wrapText="1"/>
    </xf>
    <xf numFmtId="0" fontId="15" fillId="0" borderId="26" xfId="0" applyFont="1" applyBorder="1" applyAlignment="1">
      <alignment horizontal="left" vertical="center" wrapText="1" indent="1"/>
    </xf>
    <xf numFmtId="165" fontId="15" fillId="0" borderId="27" xfId="0" applyNumberFormat="1" applyFont="1" applyBorder="1" applyAlignment="1">
      <alignment horizontal="center" vertical="center" wrapText="1"/>
    </xf>
    <xf numFmtId="165" fontId="15" fillId="0" borderId="28" xfId="0" applyNumberFormat="1" applyFont="1" applyBorder="1" applyAlignment="1">
      <alignment horizontal="center" vertical="center" wrapText="1"/>
    </xf>
    <xf numFmtId="165" fontId="0" fillId="3" borderId="0" xfId="0" applyNumberFormat="1" applyFill="1"/>
    <xf numFmtId="1" fontId="0" fillId="3" borderId="0" xfId="0" applyNumberFormat="1" applyFill="1"/>
    <xf numFmtId="0" fontId="15" fillId="3" borderId="7" xfId="0" applyFont="1" applyFill="1" applyBorder="1" applyAlignment="1">
      <alignment horizontal="center" vertical="top" wrapText="1"/>
    </xf>
    <xf numFmtId="1" fontId="15" fillId="3" borderId="7" xfId="0" applyNumberFormat="1" applyFont="1" applyFill="1" applyBorder="1" applyAlignment="1">
      <alignment horizontal="center" vertical="center" wrapText="1"/>
    </xf>
    <xf numFmtId="1" fontId="15" fillId="3" borderId="7" xfId="0" applyNumberFormat="1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/>
    </xf>
    <xf numFmtId="1" fontId="16" fillId="3" borderId="7" xfId="0" applyNumberFormat="1" applyFont="1" applyFill="1" applyBorder="1" applyAlignment="1">
      <alignment horizontal="center"/>
    </xf>
    <xf numFmtId="165" fontId="15" fillId="3" borderId="7" xfId="0" applyNumberFormat="1" applyFont="1" applyFill="1" applyBorder="1" applyAlignment="1">
      <alignment horizontal="center" vertical="center" wrapText="1"/>
    </xf>
    <xf numFmtId="165" fontId="15" fillId="3" borderId="25" xfId="0" applyNumberFormat="1" applyFont="1" applyFill="1" applyBorder="1" applyAlignment="1">
      <alignment horizontal="center" vertical="center" wrapText="1"/>
    </xf>
    <xf numFmtId="165" fontId="15" fillId="3" borderId="7" xfId="0" applyNumberFormat="1" applyFont="1" applyFill="1" applyBorder="1" applyAlignment="1">
      <alignment horizontal="right" wrapText="1"/>
    </xf>
    <xf numFmtId="165" fontId="15" fillId="3" borderId="27" xfId="0" applyNumberFormat="1" applyFont="1" applyFill="1" applyBorder="1" applyAlignment="1">
      <alignment horizontal="center" vertical="center" wrapText="1"/>
    </xf>
  </cellXfs>
  <cellStyles count="2">
    <cellStyle name="HyperLink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90;&#1086;&#1088;&#1086;&#1081;%20&#1076;&#1080;&#1089;&#1082;/&#1047;&#1072;&#1082;&#1091;&#1087;&#1082;&#1080;/&#1054;&#1090;&#1095;&#1077;&#1090;%20&#1087;&#1086;%20&#1079;&#1072;&#1082;&#1091;&#1087;&#1082;&#1072;&#1084;/2024/&#1075;&#1086;&#1076;&#1086;&#1074;&#1086;&#1081;/&#1060;&#1086;&#1088;&#1084;&#1072;%20&#1076;&#1083;&#1103;%20&#1079;&#1072;&#1087;&#1086;&#1083;&#1085;&#1077;&#1085;&#1080;&#1103;%20&#1087;&#1086;&#1083;&#1091;&#1075;&#1086;&#1076;&#1080;&#1077;%202024%20&#1057;&#1074;&#1086;&#1076;&#1085;&#1072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ЗРУСХИ"/>
      <sheetName val="ГОРОД"/>
      <sheetName val="Образование"/>
      <sheetName val="Культура"/>
      <sheetName val="Фин.комитет"/>
      <sheetName val="Карамышево"/>
      <sheetName val="Барановка"/>
      <sheetName val="Таловка"/>
      <sheetName val="Кузьмика"/>
      <sheetName val="Октябрьский"/>
      <sheetName val="Саввушка"/>
      <sheetName val="Черепановск"/>
      <sheetName val="Спорт.ком."/>
      <sheetName val="Дюсш+СП"/>
      <sheetName val="Лист13"/>
    </sheetNames>
    <sheetDataSet>
      <sheetData sheetId="0"/>
      <sheetData sheetId="1">
        <row r="10">
          <cell r="I10">
            <v>4</v>
          </cell>
          <cell r="J10">
            <v>430</v>
          </cell>
          <cell r="L10">
            <v>2</v>
          </cell>
        </row>
        <row r="11">
          <cell r="I11">
            <v>4</v>
          </cell>
          <cell r="J11">
            <v>430</v>
          </cell>
          <cell r="L11">
            <v>2</v>
          </cell>
        </row>
        <row r="12">
          <cell r="I12">
            <v>2257</v>
          </cell>
          <cell r="J12">
            <v>15305</v>
          </cell>
          <cell r="L12">
            <v>384</v>
          </cell>
        </row>
        <row r="13">
          <cell r="I13">
            <v>2257</v>
          </cell>
          <cell r="J13">
            <v>15305</v>
          </cell>
          <cell r="L13">
            <v>384</v>
          </cell>
        </row>
        <row r="29">
          <cell r="B29">
            <v>2</v>
          </cell>
        </row>
        <row r="30">
          <cell r="B30">
            <v>2</v>
          </cell>
        </row>
        <row r="31">
          <cell r="B31">
            <v>6</v>
          </cell>
        </row>
        <row r="32">
          <cell r="B32">
            <v>6</v>
          </cell>
        </row>
        <row r="33">
          <cell r="B33">
            <v>5</v>
          </cell>
        </row>
        <row r="34">
          <cell r="B34">
            <v>5</v>
          </cell>
        </row>
        <row r="35">
          <cell r="B35">
            <v>2</v>
          </cell>
        </row>
        <row r="36">
          <cell r="B36">
            <v>2</v>
          </cell>
        </row>
      </sheetData>
      <sheetData sheetId="2">
        <row r="10">
          <cell r="I10">
            <v>8</v>
          </cell>
          <cell r="J10">
            <v>208</v>
          </cell>
        </row>
        <row r="11">
          <cell r="I11">
            <v>8</v>
          </cell>
          <cell r="J11">
            <v>208</v>
          </cell>
        </row>
        <row r="12">
          <cell r="I12">
            <v>2613</v>
          </cell>
          <cell r="J12">
            <v>20186</v>
          </cell>
        </row>
        <row r="13">
          <cell r="I13">
            <v>2613</v>
          </cell>
          <cell r="J13">
            <v>20186</v>
          </cell>
        </row>
        <row r="29">
          <cell r="B29">
            <v>1</v>
          </cell>
        </row>
        <row r="30">
          <cell r="B30">
            <v>1</v>
          </cell>
        </row>
        <row r="35">
          <cell r="B35">
            <v>1</v>
          </cell>
        </row>
      </sheetData>
      <sheetData sheetId="3">
        <row r="10">
          <cell r="I10">
            <v>31</v>
          </cell>
          <cell r="J10">
            <v>764</v>
          </cell>
          <cell r="K10">
            <v>591</v>
          </cell>
        </row>
        <row r="11">
          <cell r="I11">
            <v>31</v>
          </cell>
          <cell r="J11">
            <v>764</v>
          </cell>
          <cell r="K11">
            <v>591</v>
          </cell>
        </row>
        <row r="12">
          <cell r="I12">
            <v>26893</v>
          </cell>
          <cell r="J12">
            <v>24822</v>
          </cell>
          <cell r="K12">
            <v>24567</v>
          </cell>
        </row>
        <row r="13">
          <cell r="I13">
            <v>26893</v>
          </cell>
          <cell r="J13">
            <v>24822</v>
          </cell>
          <cell r="K13">
            <v>24567</v>
          </cell>
        </row>
        <row r="29">
          <cell r="B29">
            <v>14</v>
          </cell>
        </row>
        <row r="30">
          <cell r="B30">
            <v>14</v>
          </cell>
        </row>
        <row r="31">
          <cell r="B31">
            <v>3</v>
          </cell>
        </row>
        <row r="32">
          <cell r="B32">
            <v>3</v>
          </cell>
        </row>
        <row r="35">
          <cell r="B35">
            <v>14</v>
          </cell>
        </row>
        <row r="36">
          <cell r="B36">
            <v>14</v>
          </cell>
        </row>
      </sheetData>
      <sheetData sheetId="4">
        <row r="10">
          <cell r="J10">
            <v>982</v>
          </cell>
          <cell r="K10">
            <v>177</v>
          </cell>
        </row>
        <row r="11">
          <cell r="J11">
            <v>982</v>
          </cell>
          <cell r="K11">
            <v>177</v>
          </cell>
        </row>
        <row r="12">
          <cell r="J12">
            <v>6300</v>
          </cell>
          <cell r="K12">
            <v>8550</v>
          </cell>
        </row>
        <row r="13">
          <cell r="J13">
            <v>6300</v>
          </cell>
          <cell r="K13">
            <v>8550</v>
          </cell>
        </row>
        <row r="29">
          <cell r="B29">
            <v>4</v>
          </cell>
        </row>
        <row r="30">
          <cell r="B30">
            <v>4</v>
          </cell>
        </row>
        <row r="31">
          <cell r="B31">
            <v>1</v>
          </cell>
        </row>
        <row r="32">
          <cell r="B32">
            <v>1</v>
          </cell>
        </row>
        <row r="35">
          <cell r="B35">
            <v>4</v>
          </cell>
        </row>
        <row r="36">
          <cell r="B36">
            <v>4</v>
          </cell>
        </row>
      </sheetData>
      <sheetData sheetId="5">
        <row r="10">
          <cell r="J10">
            <v>21</v>
          </cell>
        </row>
        <row r="11">
          <cell r="J11">
            <v>21</v>
          </cell>
        </row>
        <row r="12">
          <cell r="J12">
            <v>422</v>
          </cell>
        </row>
        <row r="13">
          <cell r="J13">
            <v>422</v>
          </cell>
        </row>
        <row r="29">
          <cell r="B29">
            <v>1</v>
          </cell>
        </row>
        <row r="30">
          <cell r="B30">
            <v>1</v>
          </cell>
        </row>
        <row r="31">
          <cell r="B31">
            <v>1</v>
          </cell>
        </row>
        <row r="32">
          <cell r="B32">
            <v>1</v>
          </cell>
        </row>
        <row r="35">
          <cell r="B35">
            <v>1</v>
          </cell>
        </row>
        <row r="36">
          <cell r="B36">
            <v>1</v>
          </cell>
        </row>
      </sheetData>
      <sheetData sheetId="6">
        <row r="10">
          <cell r="I10">
            <v>3</v>
          </cell>
          <cell r="J10">
            <v>91</v>
          </cell>
          <cell r="L10">
            <v>1</v>
          </cell>
        </row>
        <row r="11">
          <cell r="I11">
            <v>3</v>
          </cell>
          <cell r="J11">
            <v>91</v>
          </cell>
          <cell r="L11">
            <v>1</v>
          </cell>
        </row>
        <row r="12">
          <cell r="I12">
            <v>1122</v>
          </cell>
          <cell r="J12">
            <v>7184</v>
          </cell>
          <cell r="L12">
            <v>62</v>
          </cell>
        </row>
        <row r="13">
          <cell r="I13">
            <v>1122</v>
          </cell>
          <cell r="J13">
            <v>7184</v>
          </cell>
          <cell r="L13">
            <v>62</v>
          </cell>
        </row>
        <row r="29">
          <cell r="B29">
            <v>1</v>
          </cell>
        </row>
        <row r="30">
          <cell r="B30">
            <v>1</v>
          </cell>
        </row>
        <row r="35">
          <cell r="B35">
            <v>1</v>
          </cell>
        </row>
        <row r="36">
          <cell r="B36">
            <v>1</v>
          </cell>
        </row>
      </sheetData>
      <sheetData sheetId="7">
        <row r="10">
          <cell r="I10">
            <v>3</v>
          </cell>
          <cell r="J10">
            <v>73</v>
          </cell>
        </row>
        <row r="11">
          <cell r="I11">
            <v>3</v>
          </cell>
          <cell r="J11">
            <v>73</v>
          </cell>
        </row>
        <row r="12">
          <cell r="I12">
            <v>926</v>
          </cell>
          <cell r="J12">
            <v>6437</v>
          </cell>
        </row>
        <row r="13">
          <cell r="I13">
            <v>926</v>
          </cell>
          <cell r="J13">
            <v>6437</v>
          </cell>
        </row>
        <row r="29">
          <cell r="B29">
            <v>1</v>
          </cell>
        </row>
        <row r="30">
          <cell r="B30">
            <v>1</v>
          </cell>
        </row>
        <row r="35">
          <cell r="B35">
            <v>1</v>
          </cell>
        </row>
        <row r="36">
          <cell r="B36">
            <v>1</v>
          </cell>
        </row>
      </sheetData>
      <sheetData sheetId="8">
        <row r="10">
          <cell r="J10">
            <v>91</v>
          </cell>
          <cell r="L10">
            <v>1</v>
          </cell>
        </row>
        <row r="11">
          <cell r="J11">
            <v>91</v>
          </cell>
          <cell r="L11">
            <v>1</v>
          </cell>
        </row>
        <row r="12">
          <cell r="J12">
            <v>3867</v>
          </cell>
          <cell r="L12">
            <v>263</v>
          </cell>
        </row>
        <row r="13">
          <cell r="J13">
            <v>3867</v>
          </cell>
          <cell r="L13">
            <v>263</v>
          </cell>
        </row>
        <row r="29">
          <cell r="B29">
            <v>1</v>
          </cell>
        </row>
        <row r="30">
          <cell r="B30">
            <v>1</v>
          </cell>
        </row>
        <row r="35">
          <cell r="B35">
            <v>1</v>
          </cell>
        </row>
        <row r="36">
          <cell r="B36">
            <v>1</v>
          </cell>
        </row>
      </sheetData>
      <sheetData sheetId="9">
        <row r="10">
          <cell r="I10">
            <v>2</v>
          </cell>
          <cell r="J10">
            <v>74</v>
          </cell>
        </row>
        <row r="11">
          <cell r="I11">
            <v>2</v>
          </cell>
          <cell r="J11">
            <v>74</v>
          </cell>
        </row>
        <row r="12">
          <cell r="I12">
            <v>281</v>
          </cell>
          <cell r="J12">
            <v>2202</v>
          </cell>
        </row>
        <row r="13">
          <cell r="I13">
            <v>281</v>
          </cell>
          <cell r="J13">
            <v>2202</v>
          </cell>
        </row>
        <row r="29">
          <cell r="B29">
            <v>1</v>
          </cell>
        </row>
        <row r="30">
          <cell r="B30">
            <v>1</v>
          </cell>
        </row>
        <row r="35">
          <cell r="B35">
            <v>1</v>
          </cell>
        </row>
        <row r="36">
          <cell r="B36">
            <v>1</v>
          </cell>
        </row>
      </sheetData>
      <sheetData sheetId="10">
        <row r="10">
          <cell r="J10">
            <v>73</v>
          </cell>
        </row>
        <row r="11">
          <cell r="J11">
            <v>73</v>
          </cell>
        </row>
        <row r="12">
          <cell r="J12">
            <v>3322</v>
          </cell>
        </row>
        <row r="13">
          <cell r="J13">
            <v>3322</v>
          </cell>
        </row>
        <row r="29">
          <cell r="B29">
            <v>1</v>
          </cell>
        </row>
        <row r="35">
          <cell r="B35">
            <v>1</v>
          </cell>
        </row>
      </sheetData>
      <sheetData sheetId="11">
        <row r="10">
          <cell r="I10">
            <v>2</v>
          </cell>
          <cell r="J10">
            <v>63</v>
          </cell>
          <cell r="L10">
            <v>1</v>
          </cell>
        </row>
        <row r="11">
          <cell r="I11">
            <v>2</v>
          </cell>
          <cell r="J11">
            <v>63</v>
          </cell>
          <cell r="L11">
            <v>1</v>
          </cell>
        </row>
        <row r="12">
          <cell r="I12">
            <v>599</v>
          </cell>
          <cell r="J12">
            <v>2248</v>
          </cell>
          <cell r="L12">
            <v>49</v>
          </cell>
        </row>
        <row r="13">
          <cell r="I13">
            <v>599</v>
          </cell>
          <cell r="J13">
            <v>2248</v>
          </cell>
          <cell r="L13">
            <v>49</v>
          </cell>
        </row>
      </sheetData>
      <sheetData sheetId="12">
        <row r="10">
          <cell r="I10">
            <v>2</v>
          </cell>
          <cell r="J10">
            <v>79</v>
          </cell>
          <cell r="L10">
            <v>1</v>
          </cell>
        </row>
        <row r="11">
          <cell r="I11">
            <v>2</v>
          </cell>
          <cell r="J11">
            <v>79</v>
          </cell>
          <cell r="L11">
            <v>1</v>
          </cell>
        </row>
        <row r="12">
          <cell r="I12">
            <v>884</v>
          </cell>
          <cell r="J12">
            <v>2327</v>
          </cell>
          <cell r="L12">
            <v>317</v>
          </cell>
        </row>
        <row r="13">
          <cell r="I13">
            <v>884</v>
          </cell>
          <cell r="J13">
            <v>2327</v>
          </cell>
          <cell r="L13">
            <v>317</v>
          </cell>
        </row>
        <row r="29">
          <cell r="B29">
            <v>1</v>
          </cell>
        </row>
        <row r="30">
          <cell r="B30">
            <v>1</v>
          </cell>
        </row>
        <row r="35">
          <cell r="B35">
            <v>1</v>
          </cell>
        </row>
        <row r="36">
          <cell r="B36">
            <v>1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6"/>
  <sheetViews>
    <sheetView tabSelected="1" workbookViewId="0">
      <pane ySplit="1" topLeftCell="A2" activePane="bottomLeft" state="frozen"/>
      <selection pane="bottomLeft" activeCell="F127" sqref="F127"/>
    </sheetView>
  </sheetViews>
  <sheetFormatPr defaultRowHeight="15" x14ac:dyDescent="0.25"/>
  <cols>
    <col min="1" max="3" width="23" customWidth="1"/>
    <col min="4" max="4" width="37" customWidth="1"/>
    <col min="5" max="5" width="14.42578125" customWidth="1"/>
    <col min="6" max="6" width="15.42578125" style="26" customWidth="1"/>
    <col min="7" max="7" width="20" customWidth="1"/>
    <col min="8" max="8" width="19.5703125" customWidth="1"/>
    <col min="9" max="10" width="23" customWidth="1"/>
  </cols>
  <sheetData>
    <row r="1" spans="1:10" ht="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5" t="s">
        <v>356</v>
      </c>
      <c r="G1" s="1" t="s">
        <v>5</v>
      </c>
      <c r="H1" s="1" t="s">
        <v>6</v>
      </c>
      <c r="I1" s="1" t="s">
        <v>7</v>
      </c>
      <c r="J1" s="1" t="s">
        <v>8</v>
      </c>
    </row>
    <row r="2" spans="1:10" ht="36" x14ac:dyDescent="0.25">
      <c r="A2" s="2" t="s">
        <v>304</v>
      </c>
      <c r="B2" s="2" t="s">
        <v>10</v>
      </c>
      <c r="C2" s="2" t="s">
        <v>11</v>
      </c>
      <c r="D2" s="2" t="s">
        <v>305</v>
      </c>
      <c r="E2" s="3">
        <v>66133.320000000007</v>
      </c>
      <c r="F2" s="20">
        <v>46148</v>
      </c>
      <c r="G2" s="2" t="s">
        <v>306</v>
      </c>
      <c r="H2" s="2" t="s">
        <v>20</v>
      </c>
      <c r="I2" s="7" t="s">
        <v>32</v>
      </c>
      <c r="J2" s="9">
        <f>100-F2*100/E2</f>
        <v>30.219743995916133</v>
      </c>
    </row>
    <row r="3" spans="1:10" ht="48" x14ac:dyDescent="0.25">
      <c r="A3" s="2" t="s">
        <v>307</v>
      </c>
      <c r="B3" s="2" t="s">
        <v>10</v>
      </c>
      <c r="C3" s="2" t="s">
        <v>17</v>
      </c>
      <c r="D3" s="2" t="s">
        <v>276</v>
      </c>
      <c r="E3" s="3">
        <v>598859.49</v>
      </c>
      <c r="F3" s="20">
        <v>0</v>
      </c>
      <c r="G3" s="2" t="s">
        <v>308</v>
      </c>
      <c r="H3" s="2" t="s">
        <v>20</v>
      </c>
      <c r="I3" s="7" t="s">
        <v>32</v>
      </c>
      <c r="J3" s="9">
        <f t="shared" ref="J3:J66" si="0">100-F3*100/E3</f>
        <v>100</v>
      </c>
    </row>
    <row r="4" spans="1:10" s="10" customFormat="1" ht="60" x14ac:dyDescent="0.25">
      <c r="A4" s="7" t="s">
        <v>309</v>
      </c>
      <c r="B4" s="7" t="s">
        <v>10</v>
      </c>
      <c r="C4" s="7" t="s">
        <v>11</v>
      </c>
      <c r="D4" s="7" t="s">
        <v>141</v>
      </c>
      <c r="E4" s="8">
        <v>252720</v>
      </c>
      <c r="F4" s="20">
        <v>252720</v>
      </c>
      <c r="G4" s="7" t="s">
        <v>310</v>
      </c>
      <c r="H4" s="7" t="s">
        <v>14</v>
      </c>
      <c r="I4" s="7" t="s">
        <v>32</v>
      </c>
      <c r="J4" s="9">
        <f t="shared" si="0"/>
        <v>0</v>
      </c>
    </row>
    <row r="5" spans="1:10" s="10" customFormat="1" ht="36" x14ac:dyDescent="0.25">
      <c r="A5" s="7" t="s">
        <v>311</v>
      </c>
      <c r="B5" s="7" t="s">
        <v>10</v>
      </c>
      <c r="C5" s="7" t="s">
        <v>110</v>
      </c>
      <c r="D5" s="7" t="s">
        <v>312</v>
      </c>
      <c r="E5" s="8">
        <v>156588.6</v>
      </c>
      <c r="F5" s="20">
        <v>156588.6</v>
      </c>
      <c r="G5" s="7" t="s">
        <v>313</v>
      </c>
      <c r="H5" s="7" t="s">
        <v>14</v>
      </c>
      <c r="I5" s="7" t="s">
        <v>32</v>
      </c>
      <c r="J5" s="9">
        <f t="shared" si="0"/>
        <v>0</v>
      </c>
    </row>
    <row r="6" spans="1:10" s="10" customFormat="1" ht="60" x14ac:dyDescent="0.25">
      <c r="A6" s="7" t="s">
        <v>314</v>
      </c>
      <c r="B6" s="7" t="s">
        <v>10</v>
      </c>
      <c r="C6" s="46" t="s">
        <v>11</v>
      </c>
      <c r="D6" s="46" t="s">
        <v>358</v>
      </c>
      <c r="E6" s="47">
        <v>6500000</v>
      </c>
      <c r="F6" s="20">
        <v>0</v>
      </c>
      <c r="G6" s="7" t="s">
        <v>315</v>
      </c>
      <c r="H6" s="7" t="s">
        <v>316</v>
      </c>
      <c r="I6" s="7" t="s">
        <v>32</v>
      </c>
      <c r="J6" s="9">
        <f t="shared" si="0"/>
        <v>100</v>
      </c>
    </row>
    <row r="7" spans="1:10" s="10" customFormat="1" ht="48" x14ac:dyDescent="0.25">
      <c r="A7" s="7" t="s">
        <v>317</v>
      </c>
      <c r="B7" s="7" t="s">
        <v>10</v>
      </c>
      <c r="C7" s="7" t="s">
        <v>11</v>
      </c>
      <c r="D7" s="7" t="s">
        <v>318</v>
      </c>
      <c r="E7" s="8">
        <v>748837.9</v>
      </c>
      <c r="F7" s="20">
        <v>748837</v>
      </c>
      <c r="G7" s="7" t="s">
        <v>319</v>
      </c>
      <c r="H7" s="7" t="s">
        <v>20</v>
      </c>
      <c r="I7" s="7" t="s">
        <v>32</v>
      </c>
      <c r="J7" s="9">
        <f t="shared" si="0"/>
        <v>1.2018622454945671E-4</v>
      </c>
    </row>
    <row r="8" spans="1:10" s="10" customFormat="1" ht="48" x14ac:dyDescent="0.25">
      <c r="A8" s="7" t="s">
        <v>320</v>
      </c>
      <c r="B8" s="7" t="s">
        <v>10</v>
      </c>
      <c r="C8" s="7" t="s">
        <v>17</v>
      </c>
      <c r="D8" s="7" t="s">
        <v>276</v>
      </c>
      <c r="E8" s="8">
        <v>598859.49</v>
      </c>
      <c r="F8" s="20">
        <v>0</v>
      </c>
      <c r="G8" s="7" t="s">
        <v>321</v>
      </c>
      <c r="H8" s="7" t="s">
        <v>20</v>
      </c>
      <c r="I8" s="7" t="s">
        <v>32</v>
      </c>
      <c r="J8" s="9">
        <f t="shared" si="0"/>
        <v>100</v>
      </c>
    </row>
    <row r="9" spans="1:10" s="10" customFormat="1" ht="36" x14ac:dyDescent="0.25">
      <c r="A9" s="7" t="s">
        <v>322</v>
      </c>
      <c r="B9" s="7" t="s">
        <v>10</v>
      </c>
      <c r="C9" s="7" t="s">
        <v>110</v>
      </c>
      <c r="D9" s="7" t="s">
        <v>323</v>
      </c>
      <c r="E9" s="8">
        <v>1195285.6299999999</v>
      </c>
      <c r="F9" s="20">
        <v>1195285.6299999999</v>
      </c>
      <c r="G9" s="7" t="s">
        <v>324</v>
      </c>
      <c r="H9" s="7" t="s">
        <v>14</v>
      </c>
      <c r="I9" s="7" t="s">
        <v>32</v>
      </c>
      <c r="J9" s="9">
        <f t="shared" si="0"/>
        <v>0</v>
      </c>
    </row>
    <row r="10" spans="1:10" s="10" customFormat="1" ht="36" x14ac:dyDescent="0.25">
      <c r="A10" s="7" t="s">
        <v>325</v>
      </c>
      <c r="B10" s="7" t="s">
        <v>10</v>
      </c>
      <c r="C10" s="7" t="s">
        <v>77</v>
      </c>
      <c r="D10" s="7" t="s">
        <v>138</v>
      </c>
      <c r="E10" s="8">
        <v>43650</v>
      </c>
      <c r="F10" s="20">
        <v>0</v>
      </c>
      <c r="G10" s="7" t="s">
        <v>326</v>
      </c>
      <c r="H10" s="7" t="s">
        <v>14</v>
      </c>
      <c r="I10" s="7" t="s">
        <v>32</v>
      </c>
      <c r="J10" s="9">
        <f t="shared" si="0"/>
        <v>100</v>
      </c>
    </row>
    <row r="11" spans="1:10" s="10" customFormat="1" ht="36" x14ac:dyDescent="0.25">
      <c r="A11" s="7" t="s">
        <v>327</v>
      </c>
      <c r="B11" s="7" t="s">
        <v>10</v>
      </c>
      <c r="C11" s="7" t="s">
        <v>77</v>
      </c>
      <c r="D11" s="7" t="s">
        <v>138</v>
      </c>
      <c r="E11" s="8">
        <v>167616</v>
      </c>
      <c r="F11" s="20">
        <v>0</v>
      </c>
      <c r="G11" s="7" t="s">
        <v>328</v>
      </c>
      <c r="H11" s="7" t="s">
        <v>14</v>
      </c>
      <c r="I11" s="7" t="s">
        <v>32</v>
      </c>
      <c r="J11" s="9">
        <f t="shared" si="0"/>
        <v>100</v>
      </c>
    </row>
    <row r="12" spans="1:10" s="10" customFormat="1" ht="36" x14ac:dyDescent="0.25">
      <c r="A12" s="7" t="s">
        <v>329</v>
      </c>
      <c r="B12" s="7" t="s">
        <v>10</v>
      </c>
      <c r="C12" s="7" t="s">
        <v>77</v>
      </c>
      <c r="D12" s="7" t="s">
        <v>135</v>
      </c>
      <c r="E12" s="8">
        <v>176992.92</v>
      </c>
      <c r="F12" s="20">
        <v>176107.51999999999</v>
      </c>
      <c r="G12" s="7" t="s">
        <v>330</v>
      </c>
      <c r="H12" s="7" t="s">
        <v>14</v>
      </c>
      <c r="I12" s="7" t="s">
        <v>32</v>
      </c>
      <c r="J12" s="9">
        <f t="shared" si="0"/>
        <v>0.50024599854050678</v>
      </c>
    </row>
    <row r="13" spans="1:10" s="10" customFormat="1" ht="36" x14ac:dyDescent="0.25">
      <c r="A13" s="7" t="s">
        <v>331</v>
      </c>
      <c r="B13" s="7" t="s">
        <v>10</v>
      </c>
      <c r="C13" s="7" t="s">
        <v>77</v>
      </c>
      <c r="D13" s="7" t="s">
        <v>262</v>
      </c>
      <c r="E13" s="8">
        <v>14999.4</v>
      </c>
      <c r="F13" s="20">
        <v>14999.4</v>
      </c>
      <c r="G13" s="7" t="s">
        <v>332</v>
      </c>
      <c r="H13" s="7" t="s">
        <v>14</v>
      </c>
      <c r="I13" s="7" t="s">
        <v>32</v>
      </c>
      <c r="J13" s="9">
        <f t="shared" si="0"/>
        <v>0</v>
      </c>
    </row>
    <row r="14" spans="1:10" s="10" customFormat="1" ht="36" x14ac:dyDescent="0.25">
      <c r="A14" s="7" t="s">
        <v>333</v>
      </c>
      <c r="B14" s="7" t="s">
        <v>10</v>
      </c>
      <c r="C14" s="7" t="s">
        <v>77</v>
      </c>
      <c r="D14" s="7" t="s">
        <v>255</v>
      </c>
      <c r="E14" s="8">
        <v>100500</v>
      </c>
      <c r="F14" s="20">
        <v>69843</v>
      </c>
      <c r="G14" s="7" t="s">
        <v>334</v>
      </c>
      <c r="H14" s="7" t="s">
        <v>14</v>
      </c>
      <c r="I14" s="7" t="s">
        <v>32</v>
      </c>
      <c r="J14" s="9">
        <f t="shared" si="0"/>
        <v>30.504477611940302</v>
      </c>
    </row>
    <row r="15" spans="1:10" s="10" customFormat="1" ht="36" x14ac:dyDescent="0.25">
      <c r="A15" s="7" t="s">
        <v>335</v>
      </c>
      <c r="B15" s="7" t="s">
        <v>10</v>
      </c>
      <c r="C15" s="7" t="s">
        <v>77</v>
      </c>
      <c r="D15" s="7" t="s">
        <v>255</v>
      </c>
      <c r="E15" s="8">
        <v>242000</v>
      </c>
      <c r="F15" s="20">
        <v>168190</v>
      </c>
      <c r="G15" s="7" t="s">
        <v>336</v>
      </c>
      <c r="H15" s="7" t="s">
        <v>14</v>
      </c>
      <c r="I15" s="7" t="s">
        <v>32</v>
      </c>
      <c r="J15" s="9">
        <f t="shared" si="0"/>
        <v>30.5</v>
      </c>
    </row>
    <row r="16" spans="1:10" s="10" customFormat="1" ht="36" x14ac:dyDescent="0.25">
      <c r="A16" s="7" t="s">
        <v>337</v>
      </c>
      <c r="B16" s="7" t="s">
        <v>10</v>
      </c>
      <c r="C16" s="7" t="s">
        <v>77</v>
      </c>
      <c r="D16" s="7" t="s">
        <v>338</v>
      </c>
      <c r="E16" s="8">
        <v>107500</v>
      </c>
      <c r="F16" s="20">
        <v>74708</v>
      </c>
      <c r="G16" s="7" t="s">
        <v>339</v>
      </c>
      <c r="H16" s="7" t="s">
        <v>14</v>
      </c>
      <c r="I16" s="7" t="s">
        <v>32</v>
      </c>
      <c r="J16" s="9">
        <f t="shared" si="0"/>
        <v>30.504186046511634</v>
      </c>
    </row>
    <row r="17" spans="1:10" s="10" customFormat="1" ht="36" x14ac:dyDescent="0.25">
      <c r="A17" s="7" t="s">
        <v>282</v>
      </c>
      <c r="B17" s="7" t="s">
        <v>10</v>
      </c>
      <c r="C17" s="7" t="s">
        <v>11</v>
      </c>
      <c r="D17" s="7" t="s">
        <v>283</v>
      </c>
      <c r="E17" s="8">
        <v>439726.88</v>
      </c>
      <c r="F17" s="20">
        <v>439726.88</v>
      </c>
      <c r="G17" s="7" t="s">
        <v>284</v>
      </c>
      <c r="H17" s="7" t="s">
        <v>20</v>
      </c>
      <c r="I17" s="7" t="s">
        <v>32</v>
      </c>
      <c r="J17" s="9">
        <f t="shared" si="0"/>
        <v>0</v>
      </c>
    </row>
    <row r="18" spans="1:10" s="10" customFormat="1" ht="36" x14ac:dyDescent="0.25">
      <c r="A18" s="7" t="s">
        <v>285</v>
      </c>
      <c r="B18" s="7" t="s">
        <v>10</v>
      </c>
      <c r="C18" s="7" t="s">
        <v>243</v>
      </c>
      <c r="D18" s="7" t="s">
        <v>244</v>
      </c>
      <c r="E18" s="8">
        <v>334533.55</v>
      </c>
      <c r="F18" s="20">
        <v>293150</v>
      </c>
      <c r="G18" s="7" t="s">
        <v>286</v>
      </c>
      <c r="H18" s="7" t="s">
        <v>20</v>
      </c>
      <c r="I18" s="7" t="s">
        <v>32</v>
      </c>
      <c r="J18" s="9">
        <f t="shared" si="0"/>
        <v>12.370523076086087</v>
      </c>
    </row>
    <row r="19" spans="1:10" s="10" customFormat="1" ht="36" x14ac:dyDescent="0.25">
      <c r="A19" s="7" t="s">
        <v>287</v>
      </c>
      <c r="B19" s="7" t="s">
        <v>10</v>
      </c>
      <c r="C19" s="7" t="s">
        <v>77</v>
      </c>
      <c r="D19" s="7" t="s">
        <v>126</v>
      </c>
      <c r="E19" s="8">
        <v>80594</v>
      </c>
      <c r="F19" s="20">
        <v>78982.12</v>
      </c>
      <c r="G19" s="7" t="s">
        <v>288</v>
      </c>
      <c r="H19" s="7" t="s">
        <v>14</v>
      </c>
      <c r="I19" s="7" t="s">
        <v>32</v>
      </c>
      <c r="J19" s="9">
        <f t="shared" si="0"/>
        <v>2</v>
      </c>
    </row>
    <row r="20" spans="1:10" s="10" customFormat="1" ht="36" x14ac:dyDescent="0.25">
      <c r="A20" s="7" t="s">
        <v>289</v>
      </c>
      <c r="B20" s="7" t="s">
        <v>10</v>
      </c>
      <c r="C20" s="7" t="s">
        <v>77</v>
      </c>
      <c r="D20" s="7" t="s">
        <v>290</v>
      </c>
      <c r="E20" s="8">
        <v>50542</v>
      </c>
      <c r="F20" s="20">
        <v>49531.16</v>
      </c>
      <c r="G20" s="7" t="s">
        <v>291</v>
      </c>
      <c r="H20" s="7" t="s">
        <v>14</v>
      </c>
      <c r="I20" s="7" t="s">
        <v>32</v>
      </c>
      <c r="J20" s="9">
        <f t="shared" si="0"/>
        <v>2</v>
      </c>
    </row>
    <row r="21" spans="1:10" s="10" customFormat="1" ht="36" x14ac:dyDescent="0.25">
      <c r="A21" s="7" t="s">
        <v>292</v>
      </c>
      <c r="B21" s="7" t="s">
        <v>10</v>
      </c>
      <c r="C21" s="7" t="s">
        <v>11</v>
      </c>
      <c r="D21" s="7" t="s">
        <v>293</v>
      </c>
      <c r="E21" s="8">
        <v>9580135.9100000001</v>
      </c>
      <c r="F21" s="20">
        <v>8238916.8700000001</v>
      </c>
      <c r="G21" s="7" t="s">
        <v>294</v>
      </c>
      <c r="H21" s="7" t="s">
        <v>14</v>
      </c>
      <c r="I21" s="7" t="s">
        <v>32</v>
      </c>
      <c r="J21" s="9">
        <f t="shared" si="0"/>
        <v>14.000000131522143</v>
      </c>
    </row>
    <row r="22" spans="1:10" s="10" customFormat="1" ht="48" x14ac:dyDescent="0.25">
      <c r="A22" s="7" t="s">
        <v>295</v>
      </c>
      <c r="B22" s="7" t="s">
        <v>10</v>
      </c>
      <c r="C22" s="7" t="s">
        <v>17</v>
      </c>
      <c r="D22" s="7" t="s">
        <v>296</v>
      </c>
      <c r="E22" s="8">
        <v>2980000</v>
      </c>
      <c r="F22" s="20">
        <v>2979000</v>
      </c>
      <c r="G22" s="7" t="s">
        <v>297</v>
      </c>
      <c r="H22" s="7" t="s">
        <v>20</v>
      </c>
      <c r="I22" s="7" t="s">
        <v>32</v>
      </c>
      <c r="J22" s="9">
        <f t="shared" si="0"/>
        <v>3.355704697986539E-2</v>
      </c>
    </row>
    <row r="23" spans="1:10" s="10" customFormat="1" ht="36" x14ac:dyDescent="0.25">
      <c r="A23" s="7" t="s">
        <v>298</v>
      </c>
      <c r="B23" s="7" t="s">
        <v>10</v>
      </c>
      <c r="C23" s="7" t="s">
        <v>11</v>
      </c>
      <c r="D23" s="7" t="s">
        <v>299</v>
      </c>
      <c r="E23" s="8">
        <v>300000</v>
      </c>
      <c r="F23" s="20">
        <v>300000</v>
      </c>
      <c r="G23" s="7" t="s">
        <v>300</v>
      </c>
      <c r="H23" s="7" t="s">
        <v>20</v>
      </c>
      <c r="I23" s="7" t="s">
        <v>32</v>
      </c>
      <c r="J23" s="9">
        <f t="shared" si="0"/>
        <v>0</v>
      </c>
    </row>
    <row r="24" spans="1:10" s="10" customFormat="1" ht="48" x14ac:dyDescent="0.25">
      <c r="A24" s="7" t="s">
        <v>301</v>
      </c>
      <c r="B24" s="7" t="s">
        <v>10</v>
      </c>
      <c r="C24" s="7" t="s">
        <v>11</v>
      </c>
      <c r="D24" s="7" t="s">
        <v>302</v>
      </c>
      <c r="E24" s="8">
        <v>200061.96</v>
      </c>
      <c r="F24" s="20">
        <v>200000</v>
      </c>
      <c r="G24" s="7" t="s">
        <v>303</v>
      </c>
      <c r="H24" s="7" t="s">
        <v>20</v>
      </c>
      <c r="I24" s="7" t="s">
        <v>32</v>
      </c>
      <c r="J24" s="9">
        <f t="shared" si="0"/>
        <v>3.0970405368407228E-2</v>
      </c>
    </row>
    <row r="25" spans="1:10" s="10" customFormat="1" ht="36" x14ac:dyDescent="0.25">
      <c r="A25" s="7" t="s">
        <v>9</v>
      </c>
      <c r="B25" s="7" t="s">
        <v>10</v>
      </c>
      <c r="C25" s="7" t="s">
        <v>11</v>
      </c>
      <c r="D25" s="7" t="s">
        <v>12</v>
      </c>
      <c r="E25" s="8">
        <v>530953.96</v>
      </c>
      <c r="F25" s="21">
        <v>530953.96</v>
      </c>
      <c r="G25" s="7" t="s">
        <v>13</v>
      </c>
      <c r="H25" s="7" t="s">
        <v>14</v>
      </c>
      <c r="I25" s="7" t="s">
        <v>15</v>
      </c>
      <c r="J25" s="9">
        <f t="shared" si="0"/>
        <v>0</v>
      </c>
    </row>
    <row r="26" spans="1:10" s="10" customFormat="1" ht="48" x14ac:dyDescent="0.25">
      <c r="A26" s="7" t="s">
        <v>16</v>
      </c>
      <c r="B26" s="7" t="s">
        <v>10</v>
      </c>
      <c r="C26" s="7" t="s">
        <v>17</v>
      </c>
      <c r="D26" s="7" t="s">
        <v>18</v>
      </c>
      <c r="E26" s="8">
        <v>1189566</v>
      </c>
      <c r="F26" s="21">
        <v>1189400</v>
      </c>
      <c r="G26" s="7" t="s">
        <v>19</v>
      </c>
      <c r="H26" s="7" t="s">
        <v>20</v>
      </c>
      <c r="I26" s="7" t="s">
        <v>15</v>
      </c>
      <c r="J26" s="9">
        <f t="shared" si="0"/>
        <v>1.3954669181870827E-2</v>
      </c>
    </row>
    <row r="27" spans="1:10" s="10" customFormat="1" ht="36" x14ac:dyDescent="0.25">
      <c r="A27" s="7" t="s">
        <v>21</v>
      </c>
      <c r="B27" s="7" t="s">
        <v>10</v>
      </c>
      <c r="C27" s="7" t="s">
        <v>11</v>
      </c>
      <c r="D27" s="7" t="s">
        <v>22</v>
      </c>
      <c r="E27" s="8">
        <v>128094</v>
      </c>
      <c r="F27" s="21">
        <v>108239.43</v>
      </c>
      <c r="G27" s="7" t="s">
        <v>23</v>
      </c>
      <c r="H27" s="7" t="s">
        <v>14</v>
      </c>
      <c r="I27" s="7" t="s">
        <v>24</v>
      </c>
      <c r="J27" s="9">
        <f t="shared" si="0"/>
        <v>15.5</v>
      </c>
    </row>
    <row r="28" spans="1:10" s="10" customFormat="1" ht="36" x14ac:dyDescent="0.25">
      <c r="A28" s="7" t="s">
        <v>25</v>
      </c>
      <c r="B28" s="7" t="s">
        <v>10</v>
      </c>
      <c r="C28" s="7" t="s">
        <v>11</v>
      </c>
      <c r="D28" s="7" t="s">
        <v>26</v>
      </c>
      <c r="E28" s="8">
        <v>812973.48</v>
      </c>
      <c r="F28" s="21">
        <v>597531.99</v>
      </c>
      <c r="G28" s="7" t="s">
        <v>27</v>
      </c>
      <c r="H28" s="7" t="s">
        <v>14</v>
      </c>
      <c r="I28" s="7" t="s">
        <v>24</v>
      </c>
      <c r="J28" s="9">
        <f t="shared" si="0"/>
        <v>26.500432707841838</v>
      </c>
    </row>
    <row r="29" spans="1:10" s="10" customFormat="1" ht="36" x14ac:dyDescent="0.25">
      <c r="A29" s="7" t="s">
        <v>28</v>
      </c>
      <c r="B29" s="7" t="s">
        <v>10</v>
      </c>
      <c r="C29" s="7" t="s">
        <v>29</v>
      </c>
      <c r="D29" s="7" t="s">
        <v>30</v>
      </c>
      <c r="E29" s="8">
        <v>72100</v>
      </c>
      <c r="F29" s="21">
        <v>23300</v>
      </c>
      <c r="G29" s="7" t="s">
        <v>31</v>
      </c>
      <c r="H29" s="7" t="s">
        <v>20</v>
      </c>
      <c r="I29" s="7" t="s">
        <v>32</v>
      </c>
      <c r="J29" s="9">
        <f t="shared" si="0"/>
        <v>67.683772538141469</v>
      </c>
    </row>
    <row r="30" spans="1:10" s="10" customFormat="1" ht="36" x14ac:dyDescent="0.25">
      <c r="A30" s="7" t="s">
        <v>33</v>
      </c>
      <c r="B30" s="7" t="s">
        <v>10</v>
      </c>
      <c r="C30" s="7" t="s">
        <v>11</v>
      </c>
      <c r="D30" s="7" t="s">
        <v>34</v>
      </c>
      <c r="E30" s="8">
        <v>11996600</v>
      </c>
      <c r="F30" s="21">
        <v>11996600</v>
      </c>
      <c r="G30" s="7" t="s">
        <v>35</v>
      </c>
      <c r="H30" s="7" t="s">
        <v>14</v>
      </c>
      <c r="I30" s="7" t="s">
        <v>24</v>
      </c>
      <c r="J30" s="9">
        <f t="shared" si="0"/>
        <v>0</v>
      </c>
    </row>
    <row r="31" spans="1:10" s="10" customFormat="1" ht="36" x14ac:dyDescent="0.25">
      <c r="A31" s="7" t="s">
        <v>36</v>
      </c>
      <c r="B31" s="7" t="s">
        <v>10</v>
      </c>
      <c r="C31" s="7" t="s">
        <v>11</v>
      </c>
      <c r="D31" s="7" t="s">
        <v>37</v>
      </c>
      <c r="E31" s="8">
        <v>3999852.24</v>
      </c>
      <c r="F31" s="21">
        <v>3999852.24</v>
      </c>
      <c r="G31" s="7" t="s">
        <v>38</v>
      </c>
      <c r="H31" s="7" t="s">
        <v>14</v>
      </c>
      <c r="I31" s="7" t="s">
        <v>24</v>
      </c>
      <c r="J31" s="9">
        <f t="shared" si="0"/>
        <v>0</v>
      </c>
    </row>
    <row r="32" spans="1:10" s="10" customFormat="1" ht="36" x14ac:dyDescent="0.25">
      <c r="A32" s="7" t="s">
        <v>39</v>
      </c>
      <c r="B32" s="7" t="s">
        <v>10</v>
      </c>
      <c r="C32" s="7" t="s">
        <v>29</v>
      </c>
      <c r="D32" s="7" t="s">
        <v>30</v>
      </c>
      <c r="E32" s="8">
        <v>59053.27</v>
      </c>
      <c r="F32" s="21">
        <v>46400</v>
      </c>
      <c r="G32" s="7" t="s">
        <v>40</v>
      </c>
      <c r="H32" s="7" t="s">
        <v>20</v>
      </c>
      <c r="I32" s="7" t="s">
        <v>32</v>
      </c>
      <c r="J32" s="9">
        <f t="shared" si="0"/>
        <v>21.426874413559148</v>
      </c>
    </row>
    <row r="33" spans="1:10" s="10" customFormat="1" ht="36" x14ac:dyDescent="0.25">
      <c r="A33" s="7" t="s">
        <v>41</v>
      </c>
      <c r="B33" s="7" t="s">
        <v>10</v>
      </c>
      <c r="C33" s="7" t="s">
        <v>29</v>
      </c>
      <c r="D33" s="7" t="s">
        <v>30</v>
      </c>
      <c r="E33" s="8">
        <v>181386.67</v>
      </c>
      <c r="F33" s="22">
        <v>181380</v>
      </c>
      <c r="G33" s="7" t="s">
        <v>42</v>
      </c>
      <c r="H33" s="7" t="s">
        <v>20</v>
      </c>
      <c r="I33" s="7" t="s">
        <v>32</v>
      </c>
      <c r="J33" s="9">
        <f t="shared" si="0"/>
        <v>3.677227218517487E-3</v>
      </c>
    </row>
    <row r="34" spans="1:10" s="10" customFormat="1" ht="36" x14ac:dyDescent="0.25">
      <c r="A34" s="7" t="s">
        <v>43</v>
      </c>
      <c r="B34" s="7" t="s">
        <v>10</v>
      </c>
      <c r="C34" s="7" t="s">
        <v>11</v>
      </c>
      <c r="D34" s="7" t="s">
        <v>44</v>
      </c>
      <c r="E34" s="8">
        <v>3480000</v>
      </c>
      <c r="F34" s="22">
        <v>3462600</v>
      </c>
      <c r="G34" s="7" t="s">
        <v>45</v>
      </c>
      <c r="H34" s="7" t="s">
        <v>14</v>
      </c>
      <c r="I34" s="7" t="s">
        <v>32</v>
      </c>
      <c r="J34" s="9">
        <f t="shared" si="0"/>
        <v>0.5</v>
      </c>
    </row>
    <row r="35" spans="1:10" s="10" customFormat="1" ht="48" x14ac:dyDescent="0.25">
      <c r="A35" s="7" t="s">
        <v>46</v>
      </c>
      <c r="B35" s="7" t="s">
        <v>10</v>
      </c>
      <c r="C35" s="7" t="s">
        <v>47</v>
      </c>
      <c r="D35" s="7" t="s">
        <v>48</v>
      </c>
      <c r="E35" s="8">
        <v>6054669.0999999996</v>
      </c>
      <c r="F35" s="22">
        <v>6493632.5800000001</v>
      </c>
      <c r="G35" s="7" t="s">
        <v>49</v>
      </c>
      <c r="H35" s="7" t="s">
        <v>14</v>
      </c>
      <c r="I35" s="7" t="s">
        <v>32</v>
      </c>
      <c r="J35" s="9">
        <f t="shared" si="0"/>
        <v>-7.2499995086436684</v>
      </c>
    </row>
    <row r="36" spans="1:10" s="10" customFormat="1" ht="36" x14ac:dyDescent="0.25">
      <c r="A36" s="7" t="s">
        <v>50</v>
      </c>
      <c r="B36" s="7" t="s">
        <v>10</v>
      </c>
      <c r="C36" s="7" t="s">
        <v>11</v>
      </c>
      <c r="D36" s="7" t="s">
        <v>34</v>
      </c>
      <c r="E36" s="8">
        <v>11998000</v>
      </c>
      <c r="F36" s="22">
        <v>0</v>
      </c>
      <c r="G36" s="7" t="s">
        <v>51</v>
      </c>
      <c r="H36" s="7" t="s">
        <v>14</v>
      </c>
      <c r="I36" s="7" t="s">
        <v>52</v>
      </c>
      <c r="J36" s="9">
        <f t="shared" si="0"/>
        <v>100</v>
      </c>
    </row>
    <row r="37" spans="1:10" s="10" customFormat="1" ht="36" x14ac:dyDescent="0.25">
      <c r="A37" s="7" t="s">
        <v>53</v>
      </c>
      <c r="B37" s="7" t="s">
        <v>10</v>
      </c>
      <c r="C37" s="7" t="s">
        <v>11</v>
      </c>
      <c r="D37" s="7" t="s">
        <v>54</v>
      </c>
      <c r="E37" s="8">
        <v>1879782.17</v>
      </c>
      <c r="F37" s="22">
        <v>1870000</v>
      </c>
      <c r="G37" s="7" t="s">
        <v>55</v>
      </c>
      <c r="H37" s="7" t="s">
        <v>20</v>
      </c>
      <c r="I37" s="7" t="s">
        <v>32</v>
      </c>
      <c r="J37" s="9">
        <f t="shared" si="0"/>
        <v>0.52038848735328713</v>
      </c>
    </row>
    <row r="38" spans="1:10" s="10" customFormat="1" ht="36" x14ac:dyDescent="0.25">
      <c r="A38" s="7" t="s">
        <v>56</v>
      </c>
      <c r="B38" s="7" t="s">
        <v>10</v>
      </c>
      <c r="C38" s="7" t="s">
        <v>57</v>
      </c>
      <c r="D38" s="7" t="s">
        <v>58</v>
      </c>
      <c r="E38" s="8">
        <v>553492.07999999996</v>
      </c>
      <c r="F38" s="22">
        <v>499784.85</v>
      </c>
      <c r="G38" s="7" t="s">
        <v>59</v>
      </c>
      <c r="H38" s="7" t="s">
        <v>14</v>
      </c>
      <c r="I38" s="7" t="s">
        <v>32</v>
      </c>
      <c r="J38" s="9">
        <f t="shared" si="0"/>
        <v>9.7033420966023556</v>
      </c>
    </row>
    <row r="39" spans="1:10" s="10" customFormat="1" ht="48" x14ac:dyDescent="0.25">
      <c r="A39" s="7" t="s">
        <v>60</v>
      </c>
      <c r="B39" s="7" t="s">
        <v>10</v>
      </c>
      <c r="C39" s="7" t="s">
        <v>17</v>
      </c>
      <c r="D39" s="7" t="s">
        <v>18</v>
      </c>
      <c r="E39" s="8">
        <v>1189566</v>
      </c>
      <c r="F39" s="22">
        <v>0</v>
      </c>
      <c r="G39" s="7" t="s">
        <v>61</v>
      </c>
      <c r="H39" s="7" t="s">
        <v>14</v>
      </c>
      <c r="I39" s="7" t="s">
        <v>52</v>
      </c>
      <c r="J39" s="9">
        <f t="shared" si="0"/>
        <v>100</v>
      </c>
    </row>
    <row r="40" spans="1:10" ht="48" x14ac:dyDescent="0.25">
      <c r="A40" s="2" t="s">
        <v>62</v>
      </c>
      <c r="B40" s="2" t="s">
        <v>10</v>
      </c>
      <c r="C40" s="2" t="s">
        <v>17</v>
      </c>
      <c r="D40" s="2" t="s">
        <v>63</v>
      </c>
      <c r="E40" s="3">
        <v>560433.18999999994</v>
      </c>
      <c r="F40" s="27">
        <v>525030</v>
      </c>
      <c r="G40" s="2" t="s">
        <v>64</v>
      </c>
      <c r="H40" s="2" t="s">
        <v>20</v>
      </c>
      <c r="I40" s="2" t="s">
        <v>32</v>
      </c>
      <c r="J40" s="9">
        <f t="shared" si="0"/>
        <v>6.317111590054111</v>
      </c>
    </row>
    <row r="41" spans="1:10" ht="48" x14ac:dyDescent="0.25">
      <c r="A41" s="2" t="s">
        <v>65</v>
      </c>
      <c r="B41" s="2" t="s">
        <v>10</v>
      </c>
      <c r="C41" s="2" t="s">
        <v>17</v>
      </c>
      <c r="D41" s="2" t="s">
        <v>66</v>
      </c>
      <c r="E41" s="3">
        <v>1699313</v>
      </c>
      <c r="F41" s="28">
        <v>1699313</v>
      </c>
      <c r="G41" s="2" t="s">
        <v>67</v>
      </c>
      <c r="H41" s="2" t="s">
        <v>14</v>
      </c>
      <c r="I41" s="2" t="s">
        <v>32</v>
      </c>
      <c r="J41" s="9">
        <f t="shared" si="0"/>
        <v>0</v>
      </c>
    </row>
    <row r="42" spans="1:10" ht="48" x14ac:dyDescent="0.25">
      <c r="A42" s="2" t="s">
        <v>68</v>
      </c>
      <c r="B42" s="2" t="s">
        <v>10</v>
      </c>
      <c r="C42" s="2" t="s">
        <v>47</v>
      </c>
      <c r="D42" s="2" t="s">
        <v>48</v>
      </c>
      <c r="E42" s="3">
        <v>6054669.0999999996</v>
      </c>
      <c r="F42" s="23">
        <v>0</v>
      </c>
      <c r="G42" s="2" t="s">
        <v>69</v>
      </c>
      <c r="H42" s="2" t="s">
        <v>14</v>
      </c>
      <c r="I42" s="2" t="s">
        <v>52</v>
      </c>
      <c r="J42" s="9">
        <f t="shared" si="0"/>
        <v>100</v>
      </c>
    </row>
    <row r="43" spans="1:10" ht="60" x14ac:dyDescent="0.25">
      <c r="A43" s="2" t="s">
        <v>70</v>
      </c>
      <c r="B43" s="2" t="s">
        <v>10</v>
      </c>
      <c r="C43" s="2" t="s">
        <v>17</v>
      </c>
      <c r="D43" s="2" t="s">
        <v>71</v>
      </c>
      <c r="E43" s="3">
        <v>1398100</v>
      </c>
      <c r="F43" s="28">
        <v>1398100</v>
      </c>
      <c r="G43" s="2" t="s">
        <v>72</v>
      </c>
      <c r="H43" s="2" t="s">
        <v>14</v>
      </c>
      <c r="I43" s="2" t="s">
        <v>32</v>
      </c>
      <c r="J43" s="9">
        <f t="shared" si="0"/>
        <v>0</v>
      </c>
    </row>
    <row r="44" spans="1:10" ht="36" x14ac:dyDescent="0.25">
      <c r="A44" s="2" t="s">
        <v>73</v>
      </c>
      <c r="B44" s="2" t="s">
        <v>10</v>
      </c>
      <c r="C44" s="2" t="s">
        <v>11</v>
      </c>
      <c r="D44" s="2" t="s">
        <v>74</v>
      </c>
      <c r="E44" s="3">
        <v>94333.33</v>
      </c>
      <c r="F44" s="27">
        <v>59857.21</v>
      </c>
      <c r="G44" s="2" t="s">
        <v>75</v>
      </c>
      <c r="H44" s="2" t="s">
        <v>14</v>
      </c>
      <c r="I44" s="2" t="s">
        <v>32</v>
      </c>
      <c r="J44" s="9">
        <f t="shared" si="0"/>
        <v>36.547124966329505</v>
      </c>
    </row>
    <row r="45" spans="1:10" ht="36" x14ac:dyDescent="0.25">
      <c r="A45" s="2" t="s">
        <v>76</v>
      </c>
      <c r="B45" s="2" t="s">
        <v>10</v>
      </c>
      <c r="C45" s="2" t="s">
        <v>77</v>
      </c>
      <c r="D45" s="2" t="s">
        <v>78</v>
      </c>
      <c r="E45" s="3">
        <v>32812.61</v>
      </c>
      <c r="F45" s="23">
        <v>0</v>
      </c>
      <c r="G45" s="2" t="s">
        <v>79</v>
      </c>
      <c r="H45" s="2" t="s">
        <v>20</v>
      </c>
      <c r="I45" s="2" t="s">
        <v>52</v>
      </c>
      <c r="J45" s="9">
        <f t="shared" si="0"/>
        <v>100</v>
      </c>
    </row>
    <row r="46" spans="1:10" ht="36" x14ac:dyDescent="0.25">
      <c r="A46" s="2" t="s">
        <v>80</v>
      </c>
      <c r="B46" s="2" t="s">
        <v>10</v>
      </c>
      <c r="C46" s="2" t="s">
        <v>11</v>
      </c>
      <c r="D46" s="2" t="s">
        <v>81</v>
      </c>
      <c r="E46" s="3">
        <v>280644</v>
      </c>
      <c r="F46" s="29">
        <v>258206.28</v>
      </c>
      <c r="G46" s="2" t="s">
        <v>82</v>
      </c>
      <c r="H46" s="2" t="s">
        <v>14</v>
      </c>
      <c r="I46" s="2" t="s">
        <v>32</v>
      </c>
      <c r="J46" s="9">
        <f t="shared" si="0"/>
        <v>7.9950827382733962</v>
      </c>
    </row>
    <row r="47" spans="1:10" ht="48" x14ac:dyDescent="0.25">
      <c r="A47" s="2" t="s">
        <v>83</v>
      </c>
      <c r="B47" s="2" t="s">
        <v>10</v>
      </c>
      <c r="C47" s="2" t="s">
        <v>17</v>
      </c>
      <c r="D47" s="2" t="s">
        <v>66</v>
      </c>
      <c r="E47" s="3">
        <v>1699313</v>
      </c>
      <c r="F47" s="23">
        <v>0</v>
      </c>
      <c r="G47" s="2" t="s">
        <v>84</v>
      </c>
      <c r="H47" s="2" t="s">
        <v>14</v>
      </c>
      <c r="I47" s="2" t="s">
        <v>52</v>
      </c>
      <c r="J47" s="9">
        <f t="shared" si="0"/>
        <v>100</v>
      </c>
    </row>
    <row r="48" spans="1:10" ht="36" x14ac:dyDescent="0.25">
      <c r="A48" s="2" t="s">
        <v>85</v>
      </c>
      <c r="B48" s="2" t="s">
        <v>10</v>
      </c>
      <c r="C48" s="2" t="s">
        <v>57</v>
      </c>
      <c r="D48" s="2" t="s">
        <v>86</v>
      </c>
      <c r="E48" s="3">
        <v>699203.17</v>
      </c>
      <c r="F48" s="30">
        <v>699203.17</v>
      </c>
      <c r="G48" s="2" t="s">
        <v>87</v>
      </c>
      <c r="H48" s="2" t="s">
        <v>14</v>
      </c>
      <c r="I48" s="2" t="s">
        <v>32</v>
      </c>
      <c r="J48" s="9">
        <f t="shared" si="0"/>
        <v>0</v>
      </c>
    </row>
    <row r="49" spans="1:10" ht="48" x14ac:dyDescent="0.25">
      <c r="A49" s="2" t="s">
        <v>88</v>
      </c>
      <c r="B49" s="2" t="s">
        <v>10</v>
      </c>
      <c r="C49" s="2" t="s">
        <v>47</v>
      </c>
      <c r="D49" s="2" t="s">
        <v>48</v>
      </c>
      <c r="E49" s="3">
        <v>5745174.7400000002</v>
      </c>
      <c r="F49" s="23">
        <v>0</v>
      </c>
      <c r="G49" s="2" t="s">
        <v>89</v>
      </c>
      <c r="H49" s="2" t="s">
        <v>14</v>
      </c>
      <c r="I49" s="2" t="s">
        <v>52</v>
      </c>
      <c r="J49" s="9">
        <f t="shared" si="0"/>
        <v>100</v>
      </c>
    </row>
    <row r="50" spans="1:10" ht="36" x14ac:dyDescent="0.25">
      <c r="A50" s="2" t="s">
        <v>90</v>
      </c>
      <c r="B50" s="2" t="s">
        <v>10</v>
      </c>
      <c r="C50" s="2" t="s">
        <v>91</v>
      </c>
      <c r="D50" s="2" t="s">
        <v>81</v>
      </c>
      <c r="E50" s="3">
        <v>58950.22</v>
      </c>
      <c r="F50" s="27">
        <v>53754.36</v>
      </c>
      <c r="G50" s="2" t="s">
        <v>92</v>
      </c>
      <c r="H50" s="2" t="s">
        <v>14</v>
      </c>
      <c r="I50" s="2" t="s">
        <v>32</v>
      </c>
      <c r="J50" s="9">
        <f t="shared" si="0"/>
        <v>8.8139789809096527</v>
      </c>
    </row>
    <row r="51" spans="1:10" ht="48" x14ac:dyDescent="0.25">
      <c r="A51" s="2" t="s">
        <v>93</v>
      </c>
      <c r="B51" s="2" t="s">
        <v>10</v>
      </c>
      <c r="C51" s="2" t="s">
        <v>17</v>
      </c>
      <c r="D51" s="2" t="s">
        <v>94</v>
      </c>
      <c r="E51" s="3">
        <v>699618</v>
      </c>
      <c r="F51" s="23">
        <v>0</v>
      </c>
      <c r="G51" s="2" t="s">
        <v>95</v>
      </c>
      <c r="H51" s="2" t="s">
        <v>20</v>
      </c>
      <c r="I51" s="2" t="s">
        <v>52</v>
      </c>
      <c r="J51" s="9">
        <f t="shared" si="0"/>
        <v>100</v>
      </c>
    </row>
    <row r="52" spans="1:10" ht="36" x14ac:dyDescent="0.25">
      <c r="A52" s="2" t="s">
        <v>96</v>
      </c>
      <c r="B52" s="2" t="s">
        <v>10</v>
      </c>
      <c r="C52" s="2" t="s">
        <v>91</v>
      </c>
      <c r="D52" s="2" t="s">
        <v>97</v>
      </c>
      <c r="E52" s="3">
        <v>25906.89</v>
      </c>
      <c r="F52" s="27">
        <v>20301</v>
      </c>
      <c r="G52" s="2" t="s">
        <v>98</v>
      </c>
      <c r="H52" s="2" t="s">
        <v>20</v>
      </c>
      <c r="I52" s="2" t="s">
        <v>32</v>
      </c>
      <c r="J52" s="9">
        <f t="shared" si="0"/>
        <v>21.638606563736516</v>
      </c>
    </row>
    <row r="53" spans="1:10" ht="36" x14ac:dyDescent="0.25">
      <c r="A53" s="2" t="s">
        <v>99</v>
      </c>
      <c r="B53" s="2" t="s">
        <v>10</v>
      </c>
      <c r="C53" s="2" t="s">
        <v>77</v>
      </c>
      <c r="D53" s="2" t="s">
        <v>100</v>
      </c>
      <c r="E53" s="3">
        <v>899174.05</v>
      </c>
      <c r="F53" s="27">
        <v>899174.05</v>
      </c>
      <c r="G53" s="2" t="s">
        <v>101</v>
      </c>
      <c r="H53" s="2" t="s">
        <v>14</v>
      </c>
      <c r="I53" s="2" t="s">
        <v>32</v>
      </c>
      <c r="J53" s="9">
        <f t="shared" si="0"/>
        <v>0</v>
      </c>
    </row>
    <row r="54" spans="1:10" ht="48" x14ac:dyDescent="0.25">
      <c r="A54" s="2" t="s">
        <v>102</v>
      </c>
      <c r="B54" s="2" t="s">
        <v>10</v>
      </c>
      <c r="C54" s="2" t="s">
        <v>103</v>
      </c>
      <c r="D54" s="2" t="s">
        <v>104</v>
      </c>
      <c r="E54" s="3">
        <v>3427024.13</v>
      </c>
      <c r="F54" s="27">
        <v>3409889</v>
      </c>
      <c r="G54" s="2" t="s">
        <v>105</v>
      </c>
      <c r="H54" s="2" t="s">
        <v>14</v>
      </c>
      <c r="I54" s="2" t="s">
        <v>32</v>
      </c>
      <c r="J54" s="9">
        <f t="shared" si="0"/>
        <v>0.50000027283145698</v>
      </c>
    </row>
    <row r="55" spans="1:10" ht="36" x14ac:dyDescent="0.25">
      <c r="A55" s="2" t="s">
        <v>106</v>
      </c>
      <c r="B55" s="2" t="s">
        <v>10</v>
      </c>
      <c r="C55" s="2" t="s">
        <v>11</v>
      </c>
      <c r="D55" s="2" t="s">
        <v>107</v>
      </c>
      <c r="E55" s="3">
        <v>15000000</v>
      </c>
      <c r="F55" s="27">
        <v>14025000</v>
      </c>
      <c r="G55" s="2" t="s">
        <v>108</v>
      </c>
      <c r="H55" s="2" t="s">
        <v>14</v>
      </c>
      <c r="I55" s="2" t="s">
        <v>32</v>
      </c>
      <c r="J55" s="9">
        <f t="shared" si="0"/>
        <v>6.5</v>
      </c>
    </row>
    <row r="56" spans="1:10" ht="36" x14ac:dyDescent="0.25">
      <c r="A56" s="2" t="s">
        <v>109</v>
      </c>
      <c r="B56" s="2" t="s">
        <v>10</v>
      </c>
      <c r="C56" s="2" t="s">
        <v>110</v>
      </c>
      <c r="D56" s="2" t="s">
        <v>111</v>
      </c>
      <c r="E56" s="3">
        <v>1463900.87</v>
      </c>
      <c r="F56" s="27">
        <v>1456581.36</v>
      </c>
      <c r="G56" s="2" t="s">
        <v>112</v>
      </c>
      <c r="H56" s="2" t="s">
        <v>14</v>
      </c>
      <c r="I56" s="2" t="s">
        <v>32</v>
      </c>
      <c r="J56" s="9">
        <f t="shared" si="0"/>
        <v>0.50000038595510432</v>
      </c>
    </row>
    <row r="57" spans="1:10" ht="48" x14ac:dyDescent="0.25">
      <c r="A57" s="2" t="s">
        <v>113</v>
      </c>
      <c r="B57" s="2" t="s">
        <v>10</v>
      </c>
      <c r="C57" s="2" t="s">
        <v>110</v>
      </c>
      <c r="D57" s="2" t="s">
        <v>114</v>
      </c>
      <c r="E57" s="3">
        <v>108167.15</v>
      </c>
      <c r="F57" s="28">
        <v>108167.15</v>
      </c>
      <c r="G57" s="2" t="s">
        <v>115</v>
      </c>
      <c r="H57" s="2" t="s">
        <v>20</v>
      </c>
      <c r="I57" s="2" t="s">
        <v>32</v>
      </c>
      <c r="J57" s="9">
        <f t="shared" si="0"/>
        <v>0</v>
      </c>
    </row>
    <row r="58" spans="1:10" ht="48" x14ac:dyDescent="0.25">
      <c r="A58" s="2" t="s">
        <v>116</v>
      </c>
      <c r="B58" s="2" t="s">
        <v>10</v>
      </c>
      <c r="C58" s="2" t="s">
        <v>110</v>
      </c>
      <c r="D58" s="2" t="s">
        <v>117</v>
      </c>
      <c r="E58" s="3">
        <v>120221.27</v>
      </c>
      <c r="F58" s="28">
        <v>120221.27</v>
      </c>
      <c r="G58" s="2" t="s">
        <v>118</v>
      </c>
      <c r="H58" s="2" t="s">
        <v>20</v>
      </c>
      <c r="I58" s="2" t="s">
        <v>32</v>
      </c>
      <c r="J58" s="9">
        <f t="shared" si="0"/>
        <v>0</v>
      </c>
    </row>
    <row r="59" spans="1:10" ht="36" x14ac:dyDescent="0.25">
      <c r="A59" s="2" t="s">
        <v>119</v>
      </c>
      <c r="B59" s="2" t="s">
        <v>10</v>
      </c>
      <c r="C59" s="2" t="s">
        <v>110</v>
      </c>
      <c r="D59" s="2" t="s">
        <v>120</v>
      </c>
      <c r="E59" s="3">
        <v>250200</v>
      </c>
      <c r="F59" s="27">
        <v>209990</v>
      </c>
      <c r="G59" s="2" t="s">
        <v>121</v>
      </c>
      <c r="H59" s="2" t="s">
        <v>20</v>
      </c>
      <c r="I59" s="2" t="s">
        <v>32</v>
      </c>
      <c r="J59" s="9">
        <f t="shared" si="0"/>
        <v>16.071143085531574</v>
      </c>
    </row>
    <row r="60" spans="1:10" ht="36" x14ac:dyDescent="0.25">
      <c r="A60" s="2" t="s">
        <v>122</v>
      </c>
      <c r="B60" s="2" t="s">
        <v>10</v>
      </c>
      <c r="C60" s="2" t="s">
        <v>110</v>
      </c>
      <c r="D60" s="2" t="s">
        <v>123</v>
      </c>
      <c r="E60" s="3">
        <v>54270</v>
      </c>
      <c r="F60" s="28">
        <v>54270</v>
      </c>
      <c r="G60" s="2" t="s">
        <v>124</v>
      </c>
      <c r="H60" s="2" t="s">
        <v>20</v>
      </c>
      <c r="I60" s="2" t="s">
        <v>32</v>
      </c>
      <c r="J60" s="9">
        <f t="shared" si="0"/>
        <v>0</v>
      </c>
    </row>
    <row r="61" spans="1:10" ht="36" x14ac:dyDescent="0.25">
      <c r="A61" s="2" t="s">
        <v>125</v>
      </c>
      <c r="B61" s="2" t="s">
        <v>10</v>
      </c>
      <c r="C61" s="2" t="s">
        <v>110</v>
      </c>
      <c r="D61" s="2" t="s">
        <v>126</v>
      </c>
      <c r="E61" s="3">
        <v>202200</v>
      </c>
      <c r="F61" s="27">
        <v>156990</v>
      </c>
      <c r="G61" s="2" t="s">
        <v>127</v>
      </c>
      <c r="H61" s="2" t="s">
        <v>20</v>
      </c>
      <c r="I61" s="2" t="s">
        <v>32</v>
      </c>
      <c r="J61" s="9">
        <f t="shared" si="0"/>
        <v>22.359050445103861</v>
      </c>
    </row>
    <row r="62" spans="1:10" ht="36.75" thickBot="1" x14ac:dyDescent="0.3">
      <c r="A62" s="2" t="s">
        <v>128</v>
      </c>
      <c r="B62" s="2" t="s">
        <v>10</v>
      </c>
      <c r="C62" s="2" t="s">
        <v>110</v>
      </c>
      <c r="D62" s="2" t="s">
        <v>129</v>
      </c>
      <c r="E62" s="3">
        <v>85000</v>
      </c>
      <c r="F62" s="27">
        <v>59990</v>
      </c>
      <c r="G62" s="2" t="s">
        <v>130</v>
      </c>
      <c r="H62" s="2" t="s">
        <v>20</v>
      </c>
      <c r="I62" s="2" t="s">
        <v>32</v>
      </c>
      <c r="J62" s="9">
        <f t="shared" si="0"/>
        <v>29.423529411764704</v>
      </c>
    </row>
    <row r="63" spans="1:10" ht="48.75" thickBot="1" x14ac:dyDescent="0.3">
      <c r="A63" s="2" t="s">
        <v>131</v>
      </c>
      <c r="B63" s="2" t="s">
        <v>10</v>
      </c>
      <c r="C63" s="2" t="s">
        <v>11</v>
      </c>
      <c r="D63" s="2" t="s">
        <v>132</v>
      </c>
      <c r="E63" s="3">
        <v>39481.33</v>
      </c>
      <c r="F63" s="31">
        <v>14132.6</v>
      </c>
      <c r="G63" s="2" t="s">
        <v>133</v>
      </c>
      <c r="H63" s="2" t="s">
        <v>14</v>
      </c>
      <c r="I63" s="2" t="s">
        <v>32</v>
      </c>
      <c r="J63" s="9">
        <f t="shared" si="0"/>
        <v>64.20434671273739</v>
      </c>
    </row>
    <row r="64" spans="1:10" ht="36" x14ac:dyDescent="0.25">
      <c r="A64" s="2" t="s">
        <v>134</v>
      </c>
      <c r="B64" s="2" t="s">
        <v>10</v>
      </c>
      <c r="C64" s="2" t="s">
        <v>110</v>
      </c>
      <c r="D64" s="2" t="s">
        <v>135</v>
      </c>
      <c r="E64" s="3">
        <v>60480</v>
      </c>
      <c r="F64" s="27">
        <v>55440</v>
      </c>
      <c r="G64" s="2" t="s">
        <v>136</v>
      </c>
      <c r="H64" s="2" t="s">
        <v>20</v>
      </c>
      <c r="I64" s="2" t="s">
        <v>32</v>
      </c>
      <c r="J64" s="9">
        <f t="shared" si="0"/>
        <v>8.3333333333333286</v>
      </c>
    </row>
    <row r="65" spans="1:10" ht="36" x14ac:dyDescent="0.25">
      <c r="A65" s="2" t="s">
        <v>137</v>
      </c>
      <c r="B65" s="2" t="s">
        <v>10</v>
      </c>
      <c r="C65" s="2" t="s">
        <v>110</v>
      </c>
      <c r="D65" s="2" t="s">
        <v>138</v>
      </c>
      <c r="E65" s="3">
        <v>210560</v>
      </c>
      <c r="F65" s="27">
        <v>189000</v>
      </c>
      <c r="G65" s="2" t="s">
        <v>139</v>
      </c>
      <c r="H65" s="2" t="s">
        <v>20</v>
      </c>
      <c r="I65" s="2" t="s">
        <v>32</v>
      </c>
      <c r="J65" s="9">
        <f t="shared" si="0"/>
        <v>10.239361702127653</v>
      </c>
    </row>
    <row r="66" spans="1:10" ht="60" x14ac:dyDescent="0.25">
      <c r="A66" s="2" t="s">
        <v>140</v>
      </c>
      <c r="B66" s="2" t="s">
        <v>10</v>
      </c>
      <c r="C66" s="2" t="s">
        <v>11</v>
      </c>
      <c r="D66" s="2" t="s">
        <v>141</v>
      </c>
      <c r="E66" s="3">
        <v>616666.67000000004</v>
      </c>
      <c r="F66" s="27">
        <v>161916.66</v>
      </c>
      <c r="G66" s="2" t="s">
        <v>142</v>
      </c>
      <c r="H66" s="2" t="s">
        <v>14</v>
      </c>
      <c r="I66" s="2" t="s">
        <v>32</v>
      </c>
      <c r="J66" s="9">
        <f t="shared" si="0"/>
        <v>73.743244466252733</v>
      </c>
    </row>
    <row r="67" spans="1:10" ht="36" x14ac:dyDescent="0.25">
      <c r="A67" s="2" t="s">
        <v>143</v>
      </c>
      <c r="B67" s="2" t="s">
        <v>10</v>
      </c>
      <c r="C67" s="2" t="s">
        <v>11</v>
      </c>
      <c r="D67" s="2" t="s">
        <v>97</v>
      </c>
      <c r="E67" s="3">
        <v>124413</v>
      </c>
      <c r="F67" s="27">
        <v>113403</v>
      </c>
      <c r="G67" s="2" t="s">
        <v>144</v>
      </c>
      <c r="H67" s="2" t="s">
        <v>20</v>
      </c>
      <c r="I67" s="2" t="s">
        <v>32</v>
      </c>
      <c r="J67" s="9">
        <f t="shared" ref="J67:J127" si="1">100-F67*100/E67</f>
        <v>8.849557522123888</v>
      </c>
    </row>
    <row r="68" spans="1:10" ht="36" x14ac:dyDescent="0.25">
      <c r="A68" s="2" t="s">
        <v>145</v>
      </c>
      <c r="B68" s="2" t="s">
        <v>10</v>
      </c>
      <c r="C68" s="2" t="s">
        <v>146</v>
      </c>
      <c r="D68" s="2" t="s">
        <v>147</v>
      </c>
      <c r="E68" s="3">
        <v>230181</v>
      </c>
      <c r="F68" s="27">
        <v>223380</v>
      </c>
      <c r="G68" s="2" t="s">
        <v>148</v>
      </c>
      <c r="H68" s="2" t="s">
        <v>20</v>
      </c>
      <c r="I68" s="2" t="s">
        <v>32</v>
      </c>
      <c r="J68" s="9">
        <f t="shared" si="1"/>
        <v>2.9546313553247217</v>
      </c>
    </row>
    <row r="69" spans="1:10" ht="36" x14ac:dyDescent="0.25">
      <c r="A69" s="2" t="s">
        <v>149</v>
      </c>
      <c r="B69" s="2" t="s">
        <v>10</v>
      </c>
      <c r="C69" s="2" t="s">
        <v>146</v>
      </c>
      <c r="D69" s="2" t="s">
        <v>126</v>
      </c>
      <c r="E69" s="3">
        <v>24860</v>
      </c>
      <c r="F69" s="27">
        <v>24640</v>
      </c>
      <c r="G69" s="2" t="s">
        <v>150</v>
      </c>
      <c r="H69" s="2" t="s">
        <v>20</v>
      </c>
      <c r="I69" s="2" t="s">
        <v>32</v>
      </c>
      <c r="J69" s="9">
        <f t="shared" si="1"/>
        <v>0.88495575221239164</v>
      </c>
    </row>
    <row r="70" spans="1:10" ht="36" x14ac:dyDescent="0.25">
      <c r="A70" s="2" t="s">
        <v>151</v>
      </c>
      <c r="B70" s="2" t="s">
        <v>10</v>
      </c>
      <c r="C70" s="2" t="s">
        <v>146</v>
      </c>
      <c r="D70" s="2" t="s">
        <v>138</v>
      </c>
      <c r="E70" s="3">
        <v>105062.23</v>
      </c>
      <c r="F70" s="21">
        <v>0</v>
      </c>
      <c r="G70" s="2" t="s">
        <v>152</v>
      </c>
      <c r="H70" s="2" t="s">
        <v>20</v>
      </c>
      <c r="I70" s="2" t="s">
        <v>52</v>
      </c>
      <c r="J70" s="9">
        <f t="shared" si="1"/>
        <v>100</v>
      </c>
    </row>
    <row r="71" spans="1:10" ht="48.75" thickBot="1" x14ac:dyDescent="0.3">
      <c r="A71" s="2" t="s">
        <v>153</v>
      </c>
      <c r="B71" s="2" t="s">
        <v>10</v>
      </c>
      <c r="C71" s="2" t="s">
        <v>110</v>
      </c>
      <c r="D71" s="2" t="s">
        <v>154</v>
      </c>
      <c r="E71" s="3">
        <v>968167.69</v>
      </c>
      <c r="F71" s="27">
        <v>749000</v>
      </c>
      <c r="G71" s="2" t="s">
        <v>155</v>
      </c>
      <c r="H71" s="2" t="s">
        <v>20</v>
      </c>
      <c r="I71" s="2" t="s">
        <v>32</v>
      </c>
      <c r="J71" s="9">
        <f t="shared" si="1"/>
        <v>22.637368739293493</v>
      </c>
    </row>
    <row r="72" spans="1:10" ht="48.75" thickBot="1" x14ac:dyDescent="0.3">
      <c r="A72" s="2" t="s">
        <v>156</v>
      </c>
      <c r="B72" s="2" t="s">
        <v>10</v>
      </c>
      <c r="C72" s="2" t="s">
        <v>11</v>
      </c>
      <c r="D72" s="2" t="s">
        <v>157</v>
      </c>
      <c r="E72" s="3">
        <v>70816.67</v>
      </c>
      <c r="F72" s="31">
        <v>44968.45</v>
      </c>
      <c r="G72" s="2" t="s">
        <v>158</v>
      </c>
      <c r="H72" s="2" t="s">
        <v>14</v>
      </c>
      <c r="I72" s="2" t="s">
        <v>32</v>
      </c>
      <c r="J72" s="9">
        <f t="shared" si="1"/>
        <v>36.500191268524766</v>
      </c>
    </row>
    <row r="73" spans="1:10" ht="36" x14ac:dyDescent="0.25">
      <c r="A73" s="2" t="s">
        <v>159</v>
      </c>
      <c r="B73" s="2" t="s">
        <v>10</v>
      </c>
      <c r="C73" s="2" t="s">
        <v>146</v>
      </c>
      <c r="D73" s="2" t="s">
        <v>126</v>
      </c>
      <c r="E73" s="3">
        <v>24860</v>
      </c>
      <c r="F73" s="21">
        <v>0</v>
      </c>
      <c r="G73" s="2" t="s">
        <v>160</v>
      </c>
      <c r="H73" s="2" t="s">
        <v>20</v>
      </c>
      <c r="I73" s="2" t="s">
        <v>52</v>
      </c>
      <c r="J73" s="9">
        <f t="shared" si="1"/>
        <v>100</v>
      </c>
    </row>
    <row r="74" spans="1:10" ht="36" x14ac:dyDescent="0.25">
      <c r="A74" s="2" t="s">
        <v>161</v>
      </c>
      <c r="B74" s="2" t="s">
        <v>10</v>
      </c>
      <c r="C74" s="2" t="s">
        <v>11</v>
      </c>
      <c r="D74" s="2" t="s">
        <v>162</v>
      </c>
      <c r="E74" s="3">
        <v>2861225.57</v>
      </c>
      <c r="F74" s="28">
        <v>2861225.57</v>
      </c>
      <c r="G74" s="2" t="s">
        <v>163</v>
      </c>
      <c r="H74" s="2" t="s">
        <v>14</v>
      </c>
      <c r="I74" s="2" t="s">
        <v>32</v>
      </c>
      <c r="J74" s="9">
        <f t="shared" si="1"/>
        <v>0</v>
      </c>
    </row>
    <row r="75" spans="1:10" ht="36" x14ac:dyDescent="0.25">
      <c r="A75" s="2" t="s">
        <v>164</v>
      </c>
      <c r="B75" s="2" t="s">
        <v>10</v>
      </c>
      <c r="C75" s="2" t="s">
        <v>146</v>
      </c>
      <c r="D75" s="2" t="s">
        <v>165</v>
      </c>
      <c r="E75" s="3">
        <v>232211</v>
      </c>
      <c r="F75" s="21">
        <v>0</v>
      </c>
      <c r="G75" s="2" t="s">
        <v>166</v>
      </c>
      <c r="H75" s="2" t="s">
        <v>20</v>
      </c>
      <c r="I75" s="2" t="s">
        <v>52</v>
      </c>
      <c r="J75" s="9">
        <f t="shared" si="1"/>
        <v>100</v>
      </c>
    </row>
    <row r="76" spans="1:10" ht="36" x14ac:dyDescent="0.25">
      <c r="A76" s="2" t="s">
        <v>167</v>
      </c>
      <c r="B76" s="2" t="s">
        <v>10</v>
      </c>
      <c r="C76" s="2" t="s">
        <v>146</v>
      </c>
      <c r="D76" s="2" t="s">
        <v>138</v>
      </c>
      <c r="E76" s="3">
        <v>105062.23</v>
      </c>
      <c r="F76" s="21">
        <v>0</v>
      </c>
      <c r="G76" s="2" t="s">
        <v>168</v>
      </c>
      <c r="H76" s="2" t="s">
        <v>20</v>
      </c>
      <c r="I76" s="2" t="s">
        <v>52</v>
      </c>
      <c r="J76" s="9">
        <f t="shared" si="1"/>
        <v>100</v>
      </c>
    </row>
    <row r="77" spans="1:10" ht="36" x14ac:dyDescent="0.25">
      <c r="A77" s="2" t="s">
        <v>169</v>
      </c>
      <c r="B77" s="2" t="s">
        <v>10</v>
      </c>
      <c r="C77" s="2" t="s">
        <v>11</v>
      </c>
      <c r="D77" s="2" t="s">
        <v>170</v>
      </c>
      <c r="E77" s="3">
        <v>5037999.96</v>
      </c>
      <c r="F77" s="27">
        <v>3980019.96</v>
      </c>
      <c r="G77" s="2" t="s">
        <v>171</v>
      </c>
      <c r="H77" s="2" t="s">
        <v>14</v>
      </c>
      <c r="I77" s="2" t="s">
        <v>32</v>
      </c>
      <c r="J77" s="9">
        <f t="shared" si="1"/>
        <v>21.000000166732832</v>
      </c>
    </row>
    <row r="78" spans="1:10" ht="36" x14ac:dyDescent="0.25">
      <c r="A78" s="2" t="s">
        <v>172</v>
      </c>
      <c r="B78" s="2" t="s">
        <v>10</v>
      </c>
      <c r="C78" s="2" t="s">
        <v>11</v>
      </c>
      <c r="D78" s="2" t="s">
        <v>170</v>
      </c>
      <c r="E78" s="3">
        <v>2394180</v>
      </c>
      <c r="F78" s="27">
        <v>2106769.2000000002</v>
      </c>
      <c r="G78" s="2" t="s">
        <v>173</v>
      </c>
      <c r="H78" s="2" t="s">
        <v>14</v>
      </c>
      <c r="I78" s="2" t="s">
        <v>32</v>
      </c>
      <c r="J78" s="9">
        <f t="shared" si="1"/>
        <v>12.004561060571874</v>
      </c>
    </row>
    <row r="79" spans="1:10" ht="36" x14ac:dyDescent="0.25">
      <c r="A79" s="2" t="s">
        <v>174</v>
      </c>
      <c r="B79" s="2" t="s">
        <v>10</v>
      </c>
      <c r="C79" s="2" t="s">
        <v>77</v>
      </c>
      <c r="D79" s="2" t="s">
        <v>175</v>
      </c>
      <c r="E79" s="3">
        <v>148000</v>
      </c>
      <c r="F79" s="27">
        <v>95000</v>
      </c>
      <c r="G79" s="2" t="s">
        <v>176</v>
      </c>
      <c r="H79" s="2" t="s">
        <v>20</v>
      </c>
      <c r="I79" s="2" t="s">
        <v>32</v>
      </c>
      <c r="J79" s="9">
        <f t="shared" si="1"/>
        <v>35.810810810810807</v>
      </c>
    </row>
    <row r="80" spans="1:10" ht="60" x14ac:dyDescent="0.25">
      <c r="A80" s="2" t="s">
        <v>177</v>
      </c>
      <c r="B80" s="2" t="s">
        <v>10</v>
      </c>
      <c r="C80" s="2" t="s">
        <v>17</v>
      </c>
      <c r="D80" s="2" t="s">
        <v>178</v>
      </c>
      <c r="E80" s="3">
        <v>6220776.7000000002</v>
      </c>
      <c r="F80" s="27">
        <v>5557268.1100000003</v>
      </c>
      <c r="G80" s="2" t="s">
        <v>179</v>
      </c>
      <c r="H80" s="2" t="s">
        <v>14</v>
      </c>
      <c r="I80" s="2" t="s">
        <v>32</v>
      </c>
      <c r="J80" s="9">
        <f t="shared" si="1"/>
        <v>10.666008795975586</v>
      </c>
    </row>
    <row r="81" spans="1:10" ht="48" x14ac:dyDescent="0.25">
      <c r="A81" s="2" t="s">
        <v>180</v>
      </c>
      <c r="B81" s="2" t="s">
        <v>10</v>
      </c>
      <c r="C81" s="2" t="s">
        <v>77</v>
      </c>
      <c r="D81" s="2" t="s">
        <v>181</v>
      </c>
      <c r="E81" s="3">
        <v>485180.37</v>
      </c>
      <c r="F81" s="27">
        <v>422106.71</v>
      </c>
      <c r="G81" s="2" t="s">
        <v>182</v>
      </c>
      <c r="H81" s="2" t="s">
        <v>14</v>
      </c>
      <c r="I81" s="2" t="s">
        <v>32</v>
      </c>
      <c r="J81" s="9">
        <f t="shared" si="1"/>
        <v>13.000043674479244</v>
      </c>
    </row>
    <row r="82" spans="1:10" ht="60" x14ac:dyDescent="0.25">
      <c r="A82" s="2" t="s">
        <v>183</v>
      </c>
      <c r="B82" s="2" t="s">
        <v>10</v>
      </c>
      <c r="C82" s="2" t="s">
        <v>17</v>
      </c>
      <c r="D82" s="2" t="s">
        <v>184</v>
      </c>
      <c r="E82" s="3">
        <v>5181285.16</v>
      </c>
      <c r="F82" s="28">
        <v>5181285.16</v>
      </c>
      <c r="G82" s="2" t="s">
        <v>185</v>
      </c>
      <c r="H82" s="2" t="s">
        <v>14</v>
      </c>
      <c r="I82" s="2" t="s">
        <v>32</v>
      </c>
      <c r="J82" s="9">
        <f t="shared" si="1"/>
        <v>0</v>
      </c>
    </row>
    <row r="83" spans="1:10" ht="60" x14ac:dyDescent="0.25">
      <c r="A83" s="2" t="s">
        <v>186</v>
      </c>
      <c r="B83" s="2" t="s">
        <v>10</v>
      </c>
      <c r="C83" s="2" t="s">
        <v>11</v>
      </c>
      <c r="D83" s="2" t="s">
        <v>187</v>
      </c>
      <c r="E83" s="3">
        <v>150000</v>
      </c>
      <c r="F83" s="28">
        <v>150000</v>
      </c>
      <c r="G83" s="2" t="s">
        <v>188</v>
      </c>
      <c r="H83" s="2" t="s">
        <v>20</v>
      </c>
      <c r="I83" s="2" t="s">
        <v>32</v>
      </c>
      <c r="J83" s="9">
        <f t="shared" si="1"/>
        <v>0</v>
      </c>
    </row>
    <row r="84" spans="1:10" ht="36" x14ac:dyDescent="0.25">
      <c r="A84" s="2" t="s">
        <v>189</v>
      </c>
      <c r="B84" s="2" t="s">
        <v>10</v>
      </c>
      <c r="C84" s="2" t="s">
        <v>11</v>
      </c>
      <c r="D84" s="2" t="s">
        <v>190</v>
      </c>
      <c r="E84" s="3">
        <v>378505</v>
      </c>
      <c r="F84" s="27">
        <v>316016.57</v>
      </c>
      <c r="G84" s="2" t="s">
        <v>191</v>
      </c>
      <c r="H84" s="2" t="s">
        <v>14</v>
      </c>
      <c r="I84" s="2" t="s">
        <v>32</v>
      </c>
      <c r="J84" s="9">
        <f t="shared" si="1"/>
        <v>16.509274646305855</v>
      </c>
    </row>
    <row r="85" spans="1:10" ht="36" x14ac:dyDescent="0.25">
      <c r="A85" s="2" t="s">
        <v>192</v>
      </c>
      <c r="B85" s="2" t="s">
        <v>10</v>
      </c>
      <c r="C85" s="2" t="s">
        <v>29</v>
      </c>
      <c r="D85" s="2" t="s">
        <v>193</v>
      </c>
      <c r="E85" s="3">
        <v>58467</v>
      </c>
      <c r="F85" s="27">
        <v>54000</v>
      </c>
      <c r="G85" s="2" t="s">
        <v>194</v>
      </c>
      <c r="H85" s="2" t="s">
        <v>20</v>
      </c>
      <c r="I85" s="2" t="s">
        <v>32</v>
      </c>
      <c r="J85" s="9">
        <f t="shared" si="1"/>
        <v>7.6402072964236254</v>
      </c>
    </row>
    <row r="86" spans="1:10" ht="36" x14ac:dyDescent="0.25">
      <c r="A86" s="2" t="s">
        <v>195</v>
      </c>
      <c r="B86" s="2" t="s">
        <v>10</v>
      </c>
      <c r="C86" s="2" t="s">
        <v>29</v>
      </c>
      <c r="D86" s="2" t="s">
        <v>126</v>
      </c>
      <c r="E86" s="3">
        <v>67237.05</v>
      </c>
      <c r="F86" s="27">
        <v>62100</v>
      </c>
      <c r="G86" s="2" t="s">
        <v>196</v>
      </c>
      <c r="H86" s="2" t="s">
        <v>20</v>
      </c>
      <c r="I86" s="2" t="s">
        <v>32</v>
      </c>
      <c r="J86" s="9">
        <f t="shared" si="1"/>
        <v>7.6402072964236254</v>
      </c>
    </row>
    <row r="87" spans="1:10" ht="36" x14ac:dyDescent="0.25">
      <c r="A87" s="2" t="s">
        <v>197</v>
      </c>
      <c r="B87" s="2" t="s">
        <v>10</v>
      </c>
      <c r="C87" s="2" t="s">
        <v>29</v>
      </c>
      <c r="D87" s="2" t="s">
        <v>198</v>
      </c>
      <c r="E87" s="3">
        <v>222331.8</v>
      </c>
      <c r="F87" s="27">
        <v>165600</v>
      </c>
      <c r="G87" s="2" t="s">
        <v>199</v>
      </c>
      <c r="H87" s="2" t="s">
        <v>20</v>
      </c>
      <c r="I87" s="2" t="s">
        <v>32</v>
      </c>
      <c r="J87" s="9">
        <f t="shared" si="1"/>
        <v>25.516727701570346</v>
      </c>
    </row>
    <row r="88" spans="1:10" ht="36" x14ac:dyDescent="0.25">
      <c r="A88" s="2" t="s">
        <v>200</v>
      </c>
      <c r="B88" s="2" t="s">
        <v>10</v>
      </c>
      <c r="C88" s="2" t="s">
        <v>29</v>
      </c>
      <c r="D88" s="2" t="s">
        <v>201</v>
      </c>
      <c r="E88" s="3">
        <v>256164.9</v>
      </c>
      <c r="F88" s="27">
        <v>190800</v>
      </c>
      <c r="G88" s="2" t="s">
        <v>202</v>
      </c>
      <c r="H88" s="2" t="s">
        <v>20</v>
      </c>
      <c r="I88" s="2" t="s">
        <v>32</v>
      </c>
      <c r="J88" s="9">
        <f t="shared" si="1"/>
        <v>25.51672770157036</v>
      </c>
    </row>
    <row r="89" spans="1:10" ht="36" x14ac:dyDescent="0.25">
      <c r="A89" s="2" t="s">
        <v>203</v>
      </c>
      <c r="B89" s="2" t="s">
        <v>10</v>
      </c>
      <c r="C89" s="2" t="s">
        <v>29</v>
      </c>
      <c r="D89" s="2" t="s">
        <v>204</v>
      </c>
      <c r="E89" s="3">
        <v>59405.4</v>
      </c>
      <c r="F89" s="21">
        <v>0</v>
      </c>
      <c r="G89" s="2" t="s">
        <v>205</v>
      </c>
      <c r="H89" s="2" t="s">
        <v>20</v>
      </c>
      <c r="I89" s="2" t="s">
        <v>52</v>
      </c>
      <c r="J89" s="9">
        <f t="shared" si="1"/>
        <v>100</v>
      </c>
    </row>
    <row r="90" spans="1:10" ht="36" x14ac:dyDescent="0.25">
      <c r="A90" s="2" t="s">
        <v>206</v>
      </c>
      <c r="B90" s="2" t="s">
        <v>10</v>
      </c>
      <c r="C90" s="2" t="s">
        <v>29</v>
      </c>
      <c r="D90" s="2" t="s">
        <v>120</v>
      </c>
      <c r="E90" s="3">
        <v>60968.7</v>
      </c>
      <c r="F90" s="21">
        <v>0</v>
      </c>
      <c r="G90" s="2" t="s">
        <v>207</v>
      </c>
      <c r="H90" s="2" t="s">
        <v>20</v>
      </c>
      <c r="I90" s="2" t="s">
        <v>52</v>
      </c>
      <c r="J90" s="9">
        <f t="shared" si="1"/>
        <v>100</v>
      </c>
    </row>
    <row r="91" spans="1:10" ht="36" x14ac:dyDescent="0.25">
      <c r="A91" s="2" t="s">
        <v>208</v>
      </c>
      <c r="B91" s="2" t="s">
        <v>10</v>
      </c>
      <c r="C91" s="2" t="s">
        <v>29</v>
      </c>
      <c r="D91" s="2" t="s">
        <v>209</v>
      </c>
      <c r="E91" s="3">
        <v>20090.88</v>
      </c>
      <c r="F91" s="27">
        <v>18800</v>
      </c>
      <c r="G91" s="2" t="s">
        <v>210</v>
      </c>
      <c r="H91" s="2" t="s">
        <v>20</v>
      </c>
      <c r="I91" s="2" t="s">
        <v>32</v>
      </c>
      <c r="J91" s="9">
        <f t="shared" si="1"/>
        <v>6.4252038735983774</v>
      </c>
    </row>
    <row r="92" spans="1:10" ht="36" x14ac:dyDescent="0.25">
      <c r="A92" s="2" t="s">
        <v>211</v>
      </c>
      <c r="B92" s="2" t="s">
        <v>10</v>
      </c>
      <c r="C92" s="2" t="s">
        <v>29</v>
      </c>
      <c r="D92" s="2" t="s">
        <v>212</v>
      </c>
      <c r="E92" s="3">
        <v>23823.78</v>
      </c>
      <c r="F92" s="27">
        <v>19429.599999999999</v>
      </c>
      <c r="G92" s="2" t="s">
        <v>213</v>
      </c>
      <c r="H92" s="2" t="s">
        <v>20</v>
      </c>
      <c r="I92" s="2" t="s">
        <v>32</v>
      </c>
      <c r="J92" s="9">
        <f t="shared" si="1"/>
        <v>18.444512163896746</v>
      </c>
    </row>
    <row r="93" spans="1:10" ht="36" x14ac:dyDescent="0.25">
      <c r="A93" s="2" t="s">
        <v>214</v>
      </c>
      <c r="B93" s="2" t="s">
        <v>10</v>
      </c>
      <c r="C93" s="2" t="s">
        <v>11</v>
      </c>
      <c r="D93" s="2" t="s">
        <v>215</v>
      </c>
      <c r="E93" s="3">
        <v>300000</v>
      </c>
      <c r="F93" s="27">
        <v>300000</v>
      </c>
      <c r="G93" s="2" t="s">
        <v>216</v>
      </c>
      <c r="H93" s="2" t="s">
        <v>14</v>
      </c>
      <c r="I93" s="2" t="s">
        <v>32</v>
      </c>
      <c r="J93" s="9">
        <f t="shared" si="1"/>
        <v>0</v>
      </c>
    </row>
    <row r="94" spans="1:10" ht="36" x14ac:dyDescent="0.25">
      <c r="A94" s="2" t="s">
        <v>217</v>
      </c>
      <c r="B94" s="2" t="s">
        <v>10</v>
      </c>
      <c r="C94" s="2" t="s">
        <v>29</v>
      </c>
      <c r="D94" s="2" t="s">
        <v>218</v>
      </c>
      <c r="E94" s="3">
        <v>56613.599999999999</v>
      </c>
      <c r="F94" s="21">
        <v>0</v>
      </c>
      <c r="G94" s="2" t="s">
        <v>219</v>
      </c>
      <c r="H94" s="2" t="s">
        <v>20</v>
      </c>
      <c r="I94" s="2" t="s">
        <v>52</v>
      </c>
      <c r="J94" s="9">
        <f t="shared" si="1"/>
        <v>100</v>
      </c>
    </row>
    <row r="95" spans="1:10" ht="36" x14ac:dyDescent="0.25">
      <c r="A95" s="2" t="s">
        <v>220</v>
      </c>
      <c r="B95" s="2" t="s">
        <v>10</v>
      </c>
      <c r="C95" s="2" t="s">
        <v>29</v>
      </c>
      <c r="D95" s="2" t="s">
        <v>138</v>
      </c>
      <c r="E95" s="3">
        <v>61567.29</v>
      </c>
      <c r="F95" s="27">
        <v>56550</v>
      </c>
      <c r="G95" s="2" t="s">
        <v>221</v>
      </c>
      <c r="H95" s="2" t="s">
        <v>20</v>
      </c>
      <c r="I95" s="2" t="s">
        <v>32</v>
      </c>
      <c r="J95" s="9">
        <f t="shared" si="1"/>
        <v>8.1492786185651482</v>
      </c>
    </row>
    <row r="96" spans="1:10" ht="36" x14ac:dyDescent="0.25">
      <c r="A96" s="2" t="s">
        <v>222</v>
      </c>
      <c r="B96" s="2" t="s">
        <v>10</v>
      </c>
      <c r="C96" s="2" t="s">
        <v>223</v>
      </c>
      <c r="D96" s="2" t="s">
        <v>193</v>
      </c>
      <c r="E96" s="3">
        <v>49696.95</v>
      </c>
      <c r="F96" s="27">
        <v>46750</v>
      </c>
      <c r="G96" s="2" t="s">
        <v>224</v>
      </c>
      <c r="H96" s="2" t="s">
        <v>20</v>
      </c>
      <c r="I96" s="2" t="s">
        <v>32</v>
      </c>
      <c r="J96" s="9">
        <f t="shared" si="1"/>
        <v>5.9298407648759053</v>
      </c>
    </row>
    <row r="97" spans="1:10" ht="36" x14ac:dyDescent="0.25">
      <c r="A97" s="2" t="s">
        <v>225</v>
      </c>
      <c r="B97" s="2" t="s">
        <v>10</v>
      </c>
      <c r="C97" s="2" t="s">
        <v>223</v>
      </c>
      <c r="D97" s="2" t="s">
        <v>126</v>
      </c>
      <c r="E97" s="3">
        <v>49696.95</v>
      </c>
      <c r="F97" s="27">
        <v>48025</v>
      </c>
      <c r="G97" s="2" t="s">
        <v>226</v>
      </c>
      <c r="H97" s="2" t="s">
        <v>20</v>
      </c>
      <c r="I97" s="2" t="s">
        <v>32</v>
      </c>
      <c r="J97" s="9">
        <f t="shared" si="1"/>
        <v>3.3642909675543393</v>
      </c>
    </row>
    <row r="98" spans="1:10" ht="36" x14ac:dyDescent="0.25">
      <c r="A98" s="2" t="s">
        <v>227</v>
      </c>
      <c r="B98" s="2" t="s">
        <v>10</v>
      </c>
      <c r="C98" s="2" t="s">
        <v>223</v>
      </c>
      <c r="D98" s="2" t="s">
        <v>209</v>
      </c>
      <c r="E98" s="3">
        <v>19338.2</v>
      </c>
      <c r="F98" s="27">
        <v>15590</v>
      </c>
      <c r="G98" s="2" t="s">
        <v>228</v>
      </c>
      <c r="H98" s="2" t="s">
        <v>20</v>
      </c>
      <c r="I98" s="2" t="s">
        <v>32</v>
      </c>
      <c r="J98" s="9">
        <f t="shared" si="1"/>
        <v>19.382362370851482</v>
      </c>
    </row>
    <row r="99" spans="1:10" ht="60" x14ac:dyDescent="0.25">
      <c r="A99" s="2" t="s">
        <v>229</v>
      </c>
      <c r="B99" s="2" t="s">
        <v>10</v>
      </c>
      <c r="C99" s="2" t="s">
        <v>17</v>
      </c>
      <c r="D99" s="2" t="s">
        <v>230</v>
      </c>
      <c r="E99" s="3">
        <v>3000000</v>
      </c>
      <c r="F99" s="21">
        <v>0</v>
      </c>
      <c r="G99" s="2" t="s">
        <v>231</v>
      </c>
      <c r="H99" s="2" t="s">
        <v>232</v>
      </c>
      <c r="I99" s="2" t="s">
        <v>233</v>
      </c>
      <c r="J99" s="9">
        <f t="shared" si="1"/>
        <v>100</v>
      </c>
    </row>
    <row r="100" spans="1:10" ht="36" x14ac:dyDescent="0.25">
      <c r="A100" s="2" t="s">
        <v>234</v>
      </c>
      <c r="B100" s="2" t="s">
        <v>10</v>
      </c>
      <c r="C100" s="2" t="s">
        <v>223</v>
      </c>
      <c r="D100" s="2" t="s">
        <v>123</v>
      </c>
      <c r="E100" s="3">
        <v>22285.200000000001</v>
      </c>
      <c r="F100" s="27">
        <v>17966</v>
      </c>
      <c r="G100" s="2" t="s">
        <v>235</v>
      </c>
      <c r="H100" s="2" t="s">
        <v>20</v>
      </c>
      <c r="I100" s="2" t="s">
        <v>32</v>
      </c>
      <c r="J100" s="9">
        <f t="shared" si="1"/>
        <v>19.381472905785003</v>
      </c>
    </row>
    <row r="101" spans="1:10" ht="36" x14ac:dyDescent="0.25">
      <c r="A101" s="2" t="s">
        <v>236</v>
      </c>
      <c r="B101" s="2" t="s">
        <v>10</v>
      </c>
      <c r="C101" s="2" t="s">
        <v>77</v>
      </c>
      <c r="D101" s="2" t="s">
        <v>218</v>
      </c>
      <c r="E101" s="3">
        <v>92267.23</v>
      </c>
      <c r="F101" s="27">
        <v>92267.23</v>
      </c>
      <c r="G101" s="2" t="s">
        <v>237</v>
      </c>
      <c r="H101" s="2" t="s">
        <v>14</v>
      </c>
      <c r="I101" s="2" t="s">
        <v>32</v>
      </c>
      <c r="J101" s="9">
        <f t="shared" si="1"/>
        <v>0</v>
      </c>
    </row>
    <row r="102" spans="1:10" ht="36" x14ac:dyDescent="0.25">
      <c r="A102" s="2" t="s">
        <v>238</v>
      </c>
      <c r="B102" s="2" t="s">
        <v>10</v>
      </c>
      <c r="C102" s="2" t="s">
        <v>239</v>
      </c>
      <c r="D102" s="2" t="s">
        <v>240</v>
      </c>
      <c r="E102" s="3">
        <v>1166750</v>
      </c>
      <c r="F102" s="27">
        <v>968402.5</v>
      </c>
      <c r="G102" s="2" t="s">
        <v>241</v>
      </c>
      <c r="H102" s="2" t="s">
        <v>14</v>
      </c>
      <c r="I102" s="2" t="s">
        <v>32</v>
      </c>
      <c r="J102" s="9">
        <f t="shared" si="1"/>
        <v>17</v>
      </c>
    </row>
    <row r="103" spans="1:10" ht="36" x14ac:dyDescent="0.25">
      <c r="A103" s="2" t="s">
        <v>242</v>
      </c>
      <c r="B103" s="2" t="s">
        <v>10</v>
      </c>
      <c r="C103" s="2" t="s">
        <v>243</v>
      </c>
      <c r="D103" s="2" t="s">
        <v>244</v>
      </c>
      <c r="E103" s="3">
        <v>303600</v>
      </c>
      <c r="F103" s="27">
        <v>273834</v>
      </c>
      <c r="G103" s="2" t="s">
        <v>245</v>
      </c>
      <c r="H103" s="2" t="s">
        <v>20</v>
      </c>
      <c r="I103" s="2" t="s">
        <v>32</v>
      </c>
      <c r="J103" s="9">
        <f t="shared" si="1"/>
        <v>9.8043478260869534</v>
      </c>
    </row>
    <row r="104" spans="1:10" ht="36" x14ac:dyDescent="0.25">
      <c r="A104" s="2" t="s">
        <v>246</v>
      </c>
      <c r="B104" s="2" t="s">
        <v>10</v>
      </c>
      <c r="C104" s="2" t="s">
        <v>77</v>
      </c>
      <c r="D104" s="2" t="s">
        <v>193</v>
      </c>
      <c r="E104" s="3">
        <v>46100.25</v>
      </c>
      <c r="F104" s="27">
        <v>42181.58</v>
      </c>
      <c r="G104" s="2" t="s">
        <v>247</v>
      </c>
      <c r="H104" s="2" t="s">
        <v>14</v>
      </c>
      <c r="I104" s="2" t="s">
        <v>32</v>
      </c>
      <c r="J104" s="9">
        <f t="shared" si="1"/>
        <v>8.5003226663629761</v>
      </c>
    </row>
    <row r="105" spans="1:10" ht="36" x14ac:dyDescent="0.25">
      <c r="A105" s="2" t="s">
        <v>248</v>
      </c>
      <c r="B105" s="2" t="s">
        <v>10</v>
      </c>
      <c r="C105" s="2" t="s">
        <v>77</v>
      </c>
      <c r="D105" s="2" t="s">
        <v>126</v>
      </c>
      <c r="E105" s="3">
        <v>79907.100000000006</v>
      </c>
      <c r="F105" s="27">
        <v>73101.78</v>
      </c>
      <c r="G105" s="2" t="s">
        <v>249</v>
      </c>
      <c r="H105" s="2" t="s">
        <v>14</v>
      </c>
      <c r="I105" s="2" t="s">
        <v>32</v>
      </c>
      <c r="J105" s="9">
        <f t="shared" si="1"/>
        <v>8.5165398318797827</v>
      </c>
    </row>
    <row r="106" spans="1:10" ht="36" x14ac:dyDescent="0.25">
      <c r="A106" s="2" t="s">
        <v>250</v>
      </c>
      <c r="B106" s="2" t="s">
        <v>10</v>
      </c>
      <c r="C106" s="2" t="s">
        <v>223</v>
      </c>
      <c r="D106" s="2" t="s">
        <v>138</v>
      </c>
      <c r="E106" s="3">
        <v>70767</v>
      </c>
      <c r="F106" s="27">
        <v>65000</v>
      </c>
      <c r="G106" s="2" t="s">
        <v>251</v>
      </c>
      <c r="H106" s="2" t="s">
        <v>20</v>
      </c>
      <c r="I106" s="2" t="s">
        <v>32</v>
      </c>
      <c r="J106" s="9">
        <f t="shared" si="1"/>
        <v>8.1492786185651482</v>
      </c>
    </row>
    <row r="107" spans="1:10" ht="36" x14ac:dyDescent="0.25">
      <c r="A107" s="2" t="s">
        <v>252</v>
      </c>
      <c r="B107" s="2" t="s">
        <v>10</v>
      </c>
      <c r="C107" s="2" t="s">
        <v>223</v>
      </c>
      <c r="D107" s="2" t="s">
        <v>218</v>
      </c>
      <c r="E107" s="3">
        <v>70767</v>
      </c>
      <c r="F107" s="27">
        <v>65000</v>
      </c>
      <c r="G107" s="2" t="s">
        <v>253</v>
      </c>
      <c r="H107" s="2" t="s">
        <v>20</v>
      </c>
      <c r="I107" s="2" t="s">
        <v>32</v>
      </c>
      <c r="J107" s="9">
        <f t="shared" si="1"/>
        <v>8.1492786185651482</v>
      </c>
    </row>
    <row r="108" spans="1:10" ht="36" x14ac:dyDescent="0.25">
      <c r="A108" s="2" t="s">
        <v>254</v>
      </c>
      <c r="B108" s="2" t="s">
        <v>10</v>
      </c>
      <c r="C108" s="2" t="s">
        <v>223</v>
      </c>
      <c r="D108" s="2" t="s">
        <v>255</v>
      </c>
      <c r="E108" s="3">
        <v>371469</v>
      </c>
      <c r="F108" s="27">
        <v>250693.25</v>
      </c>
      <c r="G108" s="2" t="s">
        <v>256</v>
      </c>
      <c r="H108" s="2" t="s">
        <v>14</v>
      </c>
      <c r="I108" s="2" t="s">
        <v>32</v>
      </c>
      <c r="J108" s="9">
        <f t="shared" si="1"/>
        <v>32.513009160925947</v>
      </c>
    </row>
    <row r="109" spans="1:10" ht="36" x14ac:dyDescent="0.25">
      <c r="A109" s="2" t="s">
        <v>257</v>
      </c>
      <c r="B109" s="2" t="s">
        <v>10</v>
      </c>
      <c r="C109" s="2" t="s">
        <v>223</v>
      </c>
      <c r="D109" s="2" t="s">
        <v>198</v>
      </c>
      <c r="E109" s="3">
        <v>318402</v>
      </c>
      <c r="F109" s="27">
        <v>214873.35</v>
      </c>
      <c r="G109" s="2" t="s">
        <v>258</v>
      </c>
      <c r="H109" s="2" t="s">
        <v>14</v>
      </c>
      <c r="I109" s="2" t="s">
        <v>32</v>
      </c>
      <c r="J109" s="9">
        <f t="shared" si="1"/>
        <v>32.515075282190438</v>
      </c>
    </row>
    <row r="110" spans="1:10" ht="36" x14ac:dyDescent="0.25">
      <c r="A110" s="2" t="s">
        <v>259</v>
      </c>
      <c r="B110" s="2" t="s">
        <v>10</v>
      </c>
      <c r="C110" s="2" t="s">
        <v>77</v>
      </c>
      <c r="D110" s="2" t="s">
        <v>138</v>
      </c>
      <c r="E110" s="3">
        <v>225385.60000000001</v>
      </c>
      <c r="F110" s="27">
        <v>203973.93</v>
      </c>
      <c r="G110" s="2" t="s">
        <v>260</v>
      </c>
      <c r="H110" s="2" t="s">
        <v>14</v>
      </c>
      <c r="I110" s="2" t="s">
        <v>32</v>
      </c>
      <c r="J110" s="9">
        <f t="shared" si="1"/>
        <v>9.5000168599946022</v>
      </c>
    </row>
    <row r="111" spans="1:10" ht="36" x14ac:dyDescent="0.25">
      <c r="A111" s="2" t="s">
        <v>261</v>
      </c>
      <c r="B111" s="2" t="s">
        <v>10</v>
      </c>
      <c r="C111" s="2" t="s">
        <v>77</v>
      </c>
      <c r="D111" s="2" t="s">
        <v>262</v>
      </c>
      <c r="E111" s="3">
        <v>13860</v>
      </c>
      <c r="F111" s="28">
        <v>13860</v>
      </c>
      <c r="G111" s="2" t="s">
        <v>263</v>
      </c>
      <c r="H111" s="2" t="s">
        <v>14</v>
      </c>
      <c r="I111" s="2" t="s">
        <v>32</v>
      </c>
      <c r="J111" s="9">
        <f t="shared" si="1"/>
        <v>0</v>
      </c>
    </row>
    <row r="112" spans="1:10" ht="36" x14ac:dyDescent="0.25">
      <c r="A112" s="2" t="s">
        <v>264</v>
      </c>
      <c r="B112" s="2" t="s">
        <v>10</v>
      </c>
      <c r="C112" s="2" t="s">
        <v>77</v>
      </c>
      <c r="D112" s="2" t="s">
        <v>147</v>
      </c>
      <c r="E112" s="3">
        <v>215856</v>
      </c>
      <c r="F112" s="27">
        <v>187794.72</v>
      </c>
      <c r="G112" s="2" t="s">
        <v>265</v>
      </c>
      <c r="H112" s="2" t="s">
        <v>14</v>
      </c>
      <c r="I112" s="2" t="s">
        <v>32</v>
      </c>
      <c r="J112" s="9">
        <f t="shared" si="1"/>
        <v>13</v>
      </c>
    </row>
    <row r="113" spans="1:20" ht="36" x14ac:dyDescent="0.25">
      <c r="A113" s="2" t="s">
        <v>266</v>
      </c>
      <c r="B113" s="2" t="s">
        <v>10</v>
      </c>
      <c r="C113" s="2" t="s">
        <v>77</v>
      </c>
      <c r="D113" s="2" t="s">
        <v>255</v>
      </c>
      <c r="E113" s="3">
        <v>80000</v>
      </c>
      <c r="F113" s="27">
        <v>59200</v>
      </c>
      <c r="G113" s="2" t="s">
        <v>267</v>
      </c>
      <c r="H113" s="2" t="s">
        <v>14</v>
      </c>
      <c r="I113" s="2" t="s">
        <v>32</v>
      </c>
      <c r="J113" s="9">
        <f t="shared" si="1"/>
        <v>26</v>
      </c>
    </row>
    <row r="114" spans="1:20" ht="36" x14ac:dyDescent="0.25">
      <c r="A114" s="2" t="s">
        <v>268</v>
      </c>
      <c r="B114" s="2" t="s">
        <v>10</v>
      </c>
      <c r="C114" s="2" t="s">
        <v>77</v>
      </c>
      <c r="D114" s="2" t="s">
        <v>255</v>
      </c>
      <c r="E114" s="3">
        <v>339000</v>
      </c>
      <c r="F114" s="27">
        <v>250860</v>
      </c>
      <c r="G114" s="2" t="s">
        <v>269</v>
      </c>
      <c r="H114" s="2" t="s">
        <v>14</v>
      </c>
      <c r="I114" s="2" t="s">
        <v>32</v>
      </c>
      <c r="J114" s="9">
        <f t="shared" si="1"/>
        <v>26</v>
      </c>
    </row>
    <row r="115" spans="1:20" ht="36" x14ac:dyDescent="0.25">
      <c r="A115" s="2" t="s">
        <v>270</v>
      </c>
      <c r="B115" s="2" t="s">
        <v>10</v>
      </c>
      <c r="C115" s="2" t="s">
        <v>91</v>
      </c>
      <c r="D115" s="2" t="s">
        <v>271</v>
      </c>
      <c r="E115" s="3">
        <v>140625.10999999999</v>
      </c>
      <c r="F115" s="27">
        <v>108839.99</v>
      </c>
      <c r="G115" s="2" t="s">
        <v>272</v>
      </c>
      <c r="H115" s="2" t="s">
        <v>14</v>
      </c>
      <c r="I115" s="2" t="s">
        <v>32</v>
      </c>
      <c r="J115" s="9">
        <f t="shared" si="1"/>
        <v>22.602734319638927</v>
      </c>
    </row>
    <row r="116" spans="1:20" ht="36" x14ac:dyDescent="0.25">
      <c r="A116" s="2" t="s">
        <v>273</v>
      </c>
      <c r="B116" s="2" t="s">
        <v>10</v>
      </c>
      <c r="C116" s="2" t="s">
        <v>91</v>
      </c>
      <c r="D116" s="2" t="s">
        <v>271</v>
      </c>
      <c r="E116" s="3">
        <v>140625.10999999999</v>
      </c>
      <c r="F116" s="21">
        <v>0</v>
      </c>
      <c r="G116" s="2" t="s">
        <v>274</v>
      </c>
      <c r="H116" s="2" t="s">
        <v>14</v>
      </c>
      <c r="I116" s="2" t="s">
        <v>233</v>
      </c>
      <c r="J116" s="9">
        <f t="shared" si="1"/>
        <v>100</v>
      </c>
    </row>
    <row r="117" spans="1:20" ht="48" x14ac:dyDescent="0.25">
      <c r="A117" s="2" t="s">
        <v>275</v>
      </c>
      <c r="B117" s="2" t="s">
        <v>10</v>
      </c>
      <c r="C117" s="2" t="s">
        <v>17</v>
      </c>
      <c r="D117" s="2" t="s">
        <v>276</v>
      </c>
      <c r="E117" s="11">
        <v>1148635.7</v>
      </c>
      <c r="F117" s="27">
        <v>1148634</v>
      </c>
      <c r="G117" s="2" t="s">
        <v>277</v>
      </c>
      <c r="H117" s="2" t="s">
        <v>20</v>
      </c>
      <c r="I117" s="2" t="s">
        <v>32</v>
      </c>
      <c r="J117" s="9">
        <f t="shared" si="1"/>
        <v>1.4800166840700513E-4</v>
      </c>
    </row>
    <row r="118" spans="1:20" ht="27" customHeight="1" x14ac:dyDescent="0.25">
      <c r="A118" s="33" t="s">
        <v>340</v>
      </c>
      <c r="B118" s="34"/>
      <c r="C118" s="34"/>
      <c r="D118" s="34"/>
      <c r="E118" s="51">
        <f>SUM(E2:E117)</f>
        <v>144542534.11999995</v>
      </c>
      <c r="F118" s="32">
        <f>SUM(F2:F117)</f>
        <v>98956145.999999955</v>
      </c>
      <c r="G118" s="36"/>
      <c r="H118" s="2"/>
      <c r="I118" s="2"/>
      <c r="J118" s="9">
        <f t="shared" si="1"/>
        <v>31.538389995400195</v>
      </c>
    </row>
    <row r="119" spans="1:20" ht="27" customHeight="1" x14ac:dyDescent="0.25">
      <c r="A119" s="15"/>
      <c r="B119" s="16"/>
      <c r="C119" s="16"/>
      <c r="D119" s="17"/>
      <c r="E119" s="50"/>
      <c r="F119" s="27"/>
      <c r="G119" s="12"/>
      <c r="H119" s="12"/>
      <c r="I119" s="12"/>
      <c r="J119" s="9"/>
    </row>
    <row r="120" spans="1:20" ht="51" customHeight="1" x14ac:dyDescent="0.25">
      <c r="A120" s="4" t="s">
        <v>341</v>
      </c>
      <c r="B120" s="5" t="s">
        <v>342</v>
      </c>
      <c r="C120" s="5" t="s">
        <v>11</v>
      </c>
      <c r="D120" s="5" t="s">
        <v>343</v>
      </c>
      <c r="E120" s="6">
        <v>59183411.759999998</v>
      </c>
      <c r="F120" s="24">
        <v>41540636.979999997</v>
      </c>
      <c r="G120" s="44">
        <v>44673</v>
      </c>
      <c r="H120" s="18" t="s">
        <v>14</v>
      </c>
      <c r="I120" s="18" t="s">
        <v>32</v>
      </c>
      <c r="J120" s="9">
        <f t="shared" si="1"/>
        <v>29.810337483659808</v>
      </c>
      <c r="K120" s="18"/>
      <c r="L120" s="18" t="s">
        <v>344</v>
      </c>
      <c r="M120" s="18" t="s">
        <v>345</v>
      </c>
      <c r="N120" s="18">
        <v>4</v>
      </c>
      <c r="O120" s="18">
        <v>4</v>
      </c>
      <c r="P120" s="18" t="s">
        <v>346</v>
      </c>
      <c r="Q120" s="18" t="s">
        <v>347</v>
      </c>
      <c r="R120" s="18" t="s">
        <v>347</v>
      </c>
      <c r="S120" s="18"/>
      <c r="T120" s="18">
        <v>40540636.979999997</v>
      </c>
    </row>
    <row r="121" spans="1:20" ht="27" customHeight="1" x14ac:dyDescent="0.25">
      <c r="A121" s="18"/>
      <c r="B121" s="18"/>
      <c r="C121" s="18"/>
      <c r="D121" s="18" t="s">
        <v>348</v>
      </c>
      <c r="E121" s="19"/>
      <c r="F121" s="25">
        <v>4148758.24</v>
      </c>
      <c r="G121" s="19"/>
      <c r="H121" s="19"/>
      <c r="I121" s="19"/>
      <c r="J121" s="19"/>
      <c r="K121" s="19">
        <v>4148758.24</v>
      </c>
      <c r="L121" s="19">
        <v>4148758.24</v>
      </c>
      <c r="M121" s="19">
        <v>4148758.24</v>
      </c>
      <c r="N121" s="19">
        <v>4148758.24</v>
      </c>
      <c r="O121" s="19">
        <v>4148758.24</v>
      </c>
      <c r="P121" s="19">
        <v>4148758.24</v>
      </c>
      <c r="Q121" s="19">
        <v>4148758.24</v>
      </c>
      <c r="R121" s="19">
        <v>4148758.24</v>
      </c>
      <c r="S121" s="19">
        <v>4148758.24</v>
      </c>
      <c r="T121" s="19">
        <v>4148758.24</v>
      </c>
    </row>
    <row r="122" spans="1:20" ht="27" customHeight="1" x14ac:dyDescent="0.25">
      <c r="A122" s="18"/>
      <c r="B122" s="18"/>
      <c r="C122" s="18"/>
      <c r="D122" s="18" t="s">
        <v>349</v>
      </c>
      <c r="E122" s="19"/>
      <c r="F122" s="25">
        <v>2435166.4300000002</v>
      </c>
      <c r="G122" s="19"/>
      <c r="H122" s="19"/>
      <c r="I122" s="19"/>
      <c r="J122" s="19"/>
      <c r="K122" s="19">
        <v>2435166.4300000002</v>
      </c>
      <c r="L122" s="19">
        <v>2435166.4300000002</v>
      </c>
      <c r="M122" s="19">
        <v>2435166.4300000002</v>
      </c>
      <c r="N122" s="19">
        <v>2435166.4300000002</v>
      </c>
      <c r="O122" s="19">
        <v>2435166.4300000002</v>
      </c>
      <c r="P122" s="19">
        <v>2435166.4300000002</v>
      </c>
      <c r="Q122" s="19">
        <v>2435166.4300000002</v>
      </c>
      <c r="R122" s="19">
        <v>2435166.4300000002</v>
      </c>
      <c r="S122" s="19">
        <v>2435166.4300000002</v>
      </c>
      <c r="T122" s="19">
        <v>2435166.4300000002</v>
      </c>
    </row>
    <row r="123" spans="1:20" ht="27" customHeight="1" x14ac:dyDescent="0.25">
      <c r="A123" s="18"/>
      <c r="B123" s="18"/>
      <c r="C123" s="18"/>
      <c r="D123" s="18" t="s">
        <v>350</v>
      </c>
      <c r="E123" s="19"/>
      <c r="F123" s="24">
        <v>32961794.329999998</v>
      </c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</row>
    <row r="124" spans="1:20" ht="27" customHeight="1" x14ac:dyDescent="0.25">
      <c r="A124" s="15"/>
      <c r="B124" s="16"/>
      <c r="C124" s="16"/>
      <c r="D124" s="18" t="s">
        <v>351</v>
      </c>
      <c r="E124" s="3"/>
      <c r="F124" s="27">
        <v>1994917.98</v>
      </c>
      <c r="G124" s="2"/>
      <c r="H124" s="2"/>
      <c r="I124" s="2"/>
      <c r="J124" s="9"/>
    </row>
    <row r="125" spans="1:20" ht="96" x14ac:dyDescent="0.25">
      <c r="A125" s="4" t="s">
        <v>279</v>
      </c>
      <c r="B125" s="2" t="s">
        <v>278</v>
      </c>
      <c r="C125" s="5" t="s">
        <v>280</v>
      </c>
      <c r="D125" s="5" t="s">
        <v>355</v>
      </c>
      <c r="E125" s="6">
        <v>13839406.58</v>
      </c>
      <c r="F125" s="27">
        <v>14611232.43</v>
      </c>
      <c r="G125" s="45">
        <v>45470</v>
      </c>
      <c r="H125" s="2" t="s">
        <v>14</v>
      </c>
      <c r="I125" s="2" t="s">
        <v>32</v>
      </c>
      <c r="J125" s="9">
        <f t="shared" si="1"/>
        <v>-5.5770154994608134</v>
      </c>
    </row>
    <row r="126" spans="1:20" ht="60" x14ac:dyDescent="0.25">
      <c r="A126" s="4" t="s">
        <v>352</v>
      </c>
      <c r="B126" s="2" t="s">
        <v>278</v>
      </c>
      <c r="C126" s="2" t="s">
        <v>281</v>
      </c>
      <c r="D126" s="5" t="s">
        <v>353</v>
      </c>
      <c r="E126" s="27">
        <v>4525315</v>
      </c>
      <c r="F126" s="27">
        <v>4525315</v>
      </c>
      <c r="G126" s="42">
        <v>45483</v>
      </c>
      <c r="H126" s="2" t="s">
        <v>14</v>
      </c>
      <c r="I126" s="2" t="s">
        <v>32</v>
      </c>
      <c r="J126" s="9">
        <f t="shared" si="1"/>
        <v>0</v>
      </c>
    </row>
    <row r="127" spans="1:20" ht="60" x14ac:dyDescent="0.25">
      <c r="A127" s="4" t="s">
        <v>354</v>
      </c>
      <c r="B127" s="2" t="s">
        <v>278</v>
      </c>
      <c r="C127" s="5" t="s">
        <v>47</v>
      </c>
      <c r="D127" s="5" t="s">
        <v>359</v>
      </c>
      <c r="E127" s="14">
        <v>49440294.649999999</v>
      </c>
      <c r="F127" s="41">
        <v>10000000</v>
      </c>
      <c r="G127" s="43">
        <v>45655</v>
      </c>
      <c r="H127" s="2" t="s">
        <v>14</v>
      </c>
      <c r="I127" s="2" t="s">
        <v>32</v>
      </c>
      <c r="J127" s="9">
        <f t="shared" si="1"/>
        <v>79.773583327541928</v>
      </c>
    </row>
    <row r="128" spans="1:20" x14ac:dyDescent="0.25">
      <c r="A128" t="s">
        <v>357</v>
      </c>
      <c r="E128" s="48">
        <f>E127+E126+E125+E120</f>
        <v>126988427.99000001</v>
      </c>
      <c r="F128" s="49">
        <f>F126+F125+F123+F127</f>
        <v>62098341.759999998</v>
      </c>
    </row>
    <row r="129" spans="5:7" x14ac:dyDescent="0.25">
      <c r="E129" s="37"/>
      <c r="F129" s="38"/>
      <c r="G129" s="39"/>
    </row>
    <row r="130" spans="5:7" x14ac:dyDescent="0.25">
      <c r="E130" s="37"/>
      <c r="F130" s="38"/>
      <c r="G130" s="39"/>
    </row>
    <row r="131" spans="5:7" x14ac:dyDescent="0.25">
      <c r="E131" s="37"/>
      <c r="F131" s="40"/>
      <c r="G131" s="39"/>
    </row>
    <row r="132" spans="5:7" x14ac:dyDescent="0.25">
      <c r="E132" s="37"/>
      <c r="F132" s="40"/>
      <c r="G132" s="39"/>
    </row>
    <row r="133" spans="5:7" x14ac:dyDescent="0.25">
      <c r="E133" s="37"/>
      <c r="F133" s="40"/>
      <c r="G133" s="37"/>
    </row>
    <row r="134" spans="5:7" x14ac:dyDescent="0.25">
      <c r="E134" s="37"/>
      <c r="F134" s="38"/>
      <c r="G134" s="39"/>
    </row>
    <row r="135" spans="5:7" x14ac:dyDescent="0.25">
      <c r="E135" s="37"/>
      <c r="F135" s="40"/>
      <c r="G135" s="39"/>
    </row>
    <row r="136" spans="5:7" x14ac:dyDescent="0.25">
      <c r="E136" s="37"/>
      <c r="F136" s="40"/>
      <c r="G136" s="37"/>
    </row>
  </sheetData>
  <mergeCells count="1">
    <mergeCell ref="A118:D118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510FA-FE3A-4DB3-8D6D-42C764C451AE}">
  <dimension ref="A1:L42"/>
  <sheetViews>
    <sheetView topLeftCell="A3" workbookViewId="0">
      <selection activeCell="E13" sqref="E13"/>
    </sheetView>
  </sheetViews>
  <sheetFormatPr defaultRowHeight="15" x14ac:dyDescent="0.25"/>
  <cols>
    <col min="1" max="1" width="30.5703125" customWidth="1"/>
    <col min="3" max="8" width="9.140625" style="10"/>
    <col min="9" max="9" width="16.28515625" customWidth="1"/>
    <col min="10" max="10" width="12.85546875" customWidth="1"/>
    <col min="11" max="11" width="12.28515625" customWidth="1"/>
    <col min="12" max="12" width="16.42578125" customWidth="1"/>
  </cols>
  <sheetData>
    <row r="1" spans="1:12" ht="15.75" x14ac:dyDescent="0.25">
      <c r="A1" s="52" t="s">
        <v>360</v>
      </c>
      <c r="B1" s="53"/>
      <c r="C1" s="53"/>
      <c r="D1" s="53"/>
      <c r="E1" s="53"/>
      <c r="F1" s="53"/>
      <c r="G1" s="54">
        <v>2024</v>
      </c>
      <c r="H1" s="54"/>
      <c r="I1" s="54"/>
      <c r="J1" s="55" t="s">
        <v>361</v>
      </c>
      <c r="K1" s="55"/>
      <c r="L1" s="56"/>
    </row>
    <row r="2" spans="1:12" ht="114.75" x14ac:dyDescent="0.25">
      <c r="A2" s="57" t="s">
        <v>362</v>
      </c>
      <c r="B2" s="58" t="s">
        <v>363</v>
      </c>
      <c r="C2" s="58"/>
      <c r="D2" s="58"/>
      <c r="E2" s="58"/>
      <c r="F2" s="58"/>
      <c r="G2" s="58"/>
      <c r="H2" s="58"/>
      <c r="I2" s="58"/>
      <c r="J2" s="58"/>
      <c r="K2" s="58"/>
      <c r="L2" s="59"/>
    </row>
    <row r="3" spans="1:12" x14ac:dyDescent="0.25">
      <c r="A3" s="13"/>
      <c r="B3" s="60"/>
      <c r="C3" s="90"/>
      <c r="D3" s="90"/>
      <c r="E3" s="90"/>
      <c r="F3" s="91"/>
      <c r="G3" s="91"/>
      <c r="H3" s="91"/>
      <c r="I3" s="61"/>
      <c r="J3" s="61"/>
      <c r="K3" s="61"/>
      <c r="L3" s="62"/>
    </row>
    <row r="4" spans="1:12" x14ac:dyDescent="0.25">
      <c r="A4" s="63" t="s">
        <v>364</v>
      </c>
      <c r="B4" s="64" t="s">
        <v>365</v>
      </c>
      <c r="C4" s="65" t="s">
        <v>366</v>
      </c>
      <c r="D4" s="65"/>
      <c r="E4" s="65"/>
      <c r="F4" s="66"/>
      <c r="G4" s="66"/>
      <c r="H4" s="66"/>
      <c r="I4" s="66"/>
      <c r="J4" s="66"/>
      <c r="K4" s="66"/>
      <c r="L4" s="67"/>
    </row>
    <row r="5" spans="1:12" x14ac:dyDescent="0.25">
      <c r="A5" s="63"/>
      <c r="B5" s="68"/>
      <c r="C5" s="92" t="s">
        <v>367</v>
      </c>
      <c r="D5" s="92"/>
      <c r="E5" s="92"/>
      <c r="F5" s="92"/>
      <c r="G5" s="92"/>
      <c r="H5" s="92"/>
      <c r="I5" s="69" t="s">
        <v>368</v>
      </c>
      <c r="J5" s="69"/>
      <c r="K5" s="69"/>
      <c r="L5" s="70"/>
    </row>
    <row r="6" spans="1:12" x14ac:dyDescent="0.25">
      <c r="A6" s="63"/>
      <c r="B6" s="68"/>
      <c r="C6" s="93" t="s">
        <v>369</v>
      </c>
      <c r="D6" s="93"/>
      <c r="E6" s="93"/>
      <c r="F6" s="93" t="s">
        <v>370</v>
      </c>
      <c r="G6" s="93" t="s">
        <v>371</v>
      </c>
      <c r="H6" s="93" t="s">
        <v>372</v>
      </c>
      <c r="I6" s="69" t="s">
        <v>373</v>
      </c>
      <c r="J6" s="69" t="s">
        <v>374</v>
      </c>
      <c r="K6" s="69" t="s">
        <v>375</v>
      </c>
      <c r="L6" s="70" t="s">
        <v>376</v>
      </c>
    </row>
    <row r="7" spans="1:12" ht="114.75" x14ac:dyDescent="0.25">
      <c r="A7" s="63"/>
      <c r="B7" s="68"/>
      <c r="C7" s="94" t="s">
        <v>377</v>
      </c>
      <c r="D7" s="94" t="s">
        <v>378</v>
      </c>
      <c r="E7" s="94" t="s">
        <v>379</v>
      </c>
      <c r="F7" s="93"/>
      <c r="G7" s="93"/>
      <c r="H7" s="93"/>
      <c r="I7" s="69"/>
      <c r="J7" s="69"/>
      <c r="K7" s="69"/>
      <c r="L7" s="70"/>
    </row>
    <row r="8" spans="1:12" x14ac:dyDescent="0.25">
      <c r="A8" s="71">
        <v>1</v>
      </c>
      <c r="B8" s="72">
        <v>2</v>
      </c>
      <c r="C8" s="95">
        <v>3</v>
      </c>
      <c r="D8" s="95">
        <v>4</v>
      </c>
      <c r="E8" s="95">
        <v>5</v>
      </c>
      <c r="F8" s="96">
        <v>6</v>
      </c>
      <c r="G8" s="95">
        <v>7</v>
      </c>
      <c r="H8" s="95">
        <v>8</v>
      </c>
      <c r="I8" s="72">
        <v>9</v>
      </c>
      <c r="J8" s="72">
        <v>10</v>
      </c>
      <c r="K8" s="72">
        <v>11</v>
      </c>
      <c r="L8" s="73">
        <v>12</v>
      </c>
    </row>
    <row r="9" spans="1:12" x14ac:dyDescent="0.25">
      <c r="A9" s="74" t="s">
        <v>380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6"/>
    </row>
    <row r="10" spans="1:12" ht="72.75" customHeight="1" x14ac:dyDescent="0.25">
      <c r="A10" s="77" t="s">
        <v>381</v>
      </c>
      <c r="B10" s="78">
        <f t="shared" ref="B10:B15" si="0">I10+J10+K10+L10</f>
        <v>3778</v>
      </c>
      <c r="C10" s="97" t="s">
        <v>382</v>
      </c>
      <c r="D10" s="97" t="s">
        <v>382</v>
      </c>
      <c r="E10" s="97" t="s">
        <v>382</v>
      </c>
      <c r="F10" s="97" t="s">
        <v>382</v>
      </c>
      <c r="G10" s="97" t="s">
        <v>382</v>
      </c>
      <c r="H10" s="97" t="s">
        <v>382</v>
      </c>
      <c r="I10" s="79">
        <f>[1]ЗРУСХИ!I10+[1]ГОРОД!I10+[1]Образование!I10+[1]Культура!I10+[1]Фин.комитет!I10+[1]Карамышево!I10+[1]Барановка!I10+[1]Таловка!I10+[1]Кузьмика!I10+[1]Октябрьский!I10+[1]Саввушка!I10+[1]Черепановск!I10+[1]Спорт.ком.!I10+'[1]Дюсш+СП'!I10</f>
        <v>55</v>
      </c>
      <c r="J10" s="79">
        <f>[1]ЗРУСХИ!J10+[1]ГОРОД!J10+[1]Образование!J10+[1]Культура!J10+[1]Фин.комитет!J10+[1]Карамышево!J10+[1]Барановка!J10+[1]Таловка!J10+[1]Кузьмика!J10+[1]Октябрьский!J10+[1]Саввушка!J10+[1]Черепановск!J10+[1]Спорт.ком.!J10+'[1]Дюсш+СП'!J10</f>
        <v>2949</v>
      </c>
      <c r="K10" s="79">
        <f>[1]ЗРУСХИ!K10+[1]ГОРОД!K10+[1]Образование!K10+[1]Культура!K10+[1]Фин.комитет!K10+[1]Карамышево!K10+[1]Барановка!K10+[1]Таловка!K10+[1]Кузьмика!K10+[1]Октябрьский!K10+[1]Саввушка!K10+[1]Черепановск!K10+[1]Спорт.ком.!K10+'[1]Дюсш+СП'!K10</f>
        <v>768</v>
      </c>
      <c r="L10" s="79">
        <f>[1]ЗРУСХИ!L10+[1]ГОРОД!L10+[1]Образование!L10+[1]Культура!L10+[1]Фин.комитет!L10+[1]Карамышево!L10+[1]Барановка!L10+[1]Таловка!L10+[1]Кузьмика!L10+[1]Октябрьский!L10+[1]Саввушка!L10+[1]Черепановск!L10+[1]Спорт.ком.!L10+'[1]Дюсш+СП'!L10</f>
        <v>6</v>
      </c>
    </row>
    <row r="11" spans="1:12" ht="69" customHeight="1" x14ac:dyDescent="0.25">
      <c r="A11" s="77" t="s">
        <v>383</v>
      </c>
      <c r="B11" s="78">
        <f t="shared" si="0"/>
        <v>3778</v>
      </c>
      <c r="C11" s="97" t="s">
        <v>382</v>
      </c>
      <c r="D11" s="97" t="s">
        <v>382</v>
      </c>
      <c r="E11" s="97" t="s">
        <v>382</v>
      </c>
      <c r="F11" s="97" t="s">
        <v>382</v>
      </c>
      <c r="G11" s="97" t="s">
        <v>382</v>
      </c>
      <c r="H11" s="98" t="s">
        <v>382</v>
      </c>
      <c r="I11" s="79">
        <f>[1]ЗРУСХИ!I11+[1]ГОРОД!I11+[1]Образование!I11+[1]Культура!I11+[1]Фин.комитет!I11+[1]Карамышево!I11+[1]Барановка!I11+[1]Таловка!I11+[1]Кузьмика!I11+[1]Октябрьский!I11+[1]Саввушка!I11+[1]Черепановск!I11+[1]Спорт.ком.!I11+'[1]Дюсш+СП'!I11</f>
        <v>55</v>
      </c>
      <c r="J11" s="79">
        <f>[1]ЗРУСХИ!J11+[1]ГОРОД!J11+[1]Образование!J11+[1]Культура!J11+[1]Фин.комитет!J11+[1]Карамышево!J11+[1]Барановка!J11+[1]Таловка!J11+[1]Кузьмика!J11+[1]Октябрьский!J11+[1]Саввушка!J11+[1]Черепановск!J11+[1]Спорт.ком.!J11+'[1]Дюсш+СП'!J11</f>
        <v>2949</v>
      </c>
      <c r="K11" s="79">
        <f>[1]ЗРУСХИ!K11+[1]ГОРОД!K11+[1]Образование!K11+[1]Культура!K11+[1]Фин.комитет!K11+[1]Карамышево!K11+[1]Барановка!K11+[1]Таловка!K11+[1]Кузьмика!K11+[1]Октябрьский!K11+[1]Саввушка!K11+[1]Черепановск!K11+[1]Спорт.ком.!K11+'[1]Дюсш+СП'!K11</f>
        <v>768</v>
      </c>
      <c r="L11" s="79">
        <f>[1]ЗРУСХИ!L11+[1]ГОРОД!L11+[1]Образование!L11+[1]Культура!L11+[1]Фин.комитет!L11+[1]Карамышево!L11+[1]Барановка!L11+[1]Таловка!L11+[1]Кузьмика!L11+[1]Октябрьский!L11+[1]Саввушка!L11+[1]Черепановск!L11+[1]Спорт.ком.!L11+'[1]Дюсш+СП'!L11</f>
        <v>6</v>
      </c>
    </row>
    <row r="12" spans="1:12" ht="76.5" customHeight="1" x14ac:dyDescent="0.25">
      <c r="A12" s="77" t="s">
        <v>384</v>
      </c>
      <c r="B12" s="78">
        <f t="shared" si="0"/>
        <v>164389</v>
      </c>
      <c r="C12" s="97" t="s">
        <v>382</v>
      </c>
      <c r="D12" s="97" t="s">
        <v>382</v>
      </c>
      <c r="E12" s="97" t="s">
        <v>382</v>
      </c>
      <c r="F12" s="97" t="s">
        <v>382</v>
      </c>
      <c r="G12" s="97" t="s">
        <v>382</v>
      </c>
      <c r="H12" s="97" t="s">
        <v>382</v>
      </c>
      <c r="I12" s="79">
        <f>[1]ЗРУСХИ!I12+[1]ГОРОД!I12+[1]Образование!I12+[1]Культура!I12+[1]Фин.комитет!I12+[1]Карамышево!I12+[1]Барановка!I12+[1]Таловка!I12+[1]Кузьмика!I12+[1]Октябрьский!I12+[1]Саввушка!I12+[1]Черепановск!I12+[1]Спорт.ком.!I12+'[1]Дюсш+СП'!I12</f>
        <v>35575</v>
      </c>
      <c r="J12" s="79">
        <f>[1]ЗРУСХИ!J12+[1]ГОРОД!J12+[1]Образование!J12+[1]Культура!J12+[1]Фин.комитет!J12+[1]Карамышево!J12+[1]Барановка!J12+[1]Таловка!J12+[1]Кузьмика!J12+[1]Октябрьский!J12+[1]Саввушка!J12+[1]Черепановск!J12+[1]Спорт.ком.!J12+'[1]Дюсш+СП'!J12</f>
        <v>94622</v>
      </c>
      <c r="K12" s="79">
        <f>[1]ЗРУСХИ!K12+[1]ГОРОД!K12+[1]Образование!K12+[1]Культура!K12+[1]Фин.комитет!K12+[1]Карамышево!K12+[1]Барановка!K12+[1]Таловка!K12+[1]Кузьмика!K12+[1]Октябрьский!K12+[1]Саввушка!K12+[1]Черепановск!K12+[1]Спорт.ком.!K12+'[1]Дюсш+СП'!K12</f>
        <v>33117</v>
      </c>
      <c r="L12" s="79">
        <f>[1]ЗРУСХИ!L12+[1]ГОРОД!L12+[1]Образование!L12+[1]Культура!L12+[1]Фин.комитет!L12+[1]Карамышево!L12+[1]Барановка!L12+[1]Таловка!L12+[1]Кузьмика!L12+[1]Октябрьский!L12+[1]Саввушка!L12+[1]Черепановск!L12+[1]Спорт.ком.!L12+'[1]Дюсш+СП'!L12</f>
        <v>1075</v>
      </c>
    </row>
    <row r="13" spans="1:12" ht="69.75" customHeight="1" x14ac:dyDescent="0.25">
      <c r="A13" s="77" t="s">
        <v>383</v>
      </c>
      <c r="B13" s="78">
        <f t="shared" si="0"/>
        <v>164389</v>
      </c>
      <c r="C13" s="97" t="s">
        <v>382</v>
      </c>
      <c r="D13" s="97" t="s">
        <v>382</v>
      </c>
      <c r="E13" s="97" t="s">
        <v>382</v>
      </c>
      <c r="F13" s="97" t="s">
        <v>382</v>
      </c>
      <c r="G13" s="97" t="s">
        <v>382</v>
      </c>
      <c r="H13" s="98" t="s">
        <v>382</v>
      </c>
      <c r="I13" s="79">
        <f>[1]ЗРУСХИ!I13+[1]ГОРОД!I13+[1]Образование!I13+[1]Культура!I13+[1]Фин.комитет!I13+[1]Карамышево!I13+[1]Барановка!I13+[1]Таловка!I13+[1]Кузьмика!I13+[1]Октябрьский!I13+[1]Саввушка!I13+[1]Черепановск!I13+[1]Спорт.ком.!I13+'[1]Дюсш+СП'!I13</f>
        <v>35575</v>
      </c>
      <c r="J13" s="79">
        <f>[1]ЗРУСХИ!J13+[1]ГОРОД!J13+[1]Образование!J13+[1]Культура!J13+[1]Фин.комитет!J13+[1]Карамышево!J13+[1]Барановка!J13+[1]Таловка!J13+[1]Кузьмика!J13+[1]Октябрьский!J13+[1]Саввушка!J13+[1]Черепановск!J13+[1]Спорт.ком.!J13+'[1]Дюсш+СП'!J13</f>
        <v>94622</v>
      </c>
      <c r="K13" s="79">
        <f>[1]ЗРУСХИ!K13+[1]ГОРОД!K13+[1]Образование!K13+[1]Культура!K13+[1]Фин.комитет!K13+[1]Карамышево!K13+[1]Барановка!K13+[1]Таловка!K13+[1]Кузьмика!K13+[1]Октябрьский!K13+[1]Саввушка!K13+[1]Черепановск!K13+[1]Спорт.ком.!K13+'[1]Дюсш+СП'!K13</f>
        <v>33117</v>
      </c>
      <c r="L13" s="79">
        <f>[1]ЗРУСХИ!L13+[1]ГОРОД!L13+[1]Образование!L13+[1]Культура!L13+[1]Фин.комитет!L13+[1]Карамышево!L13+[1]Барановка!L13+[1]Таловка!L13+[1]Кузьмика!L13+[1]Октябрьский!L13+[1]Саввушка!L13+[1]Черепановск!L13+[1]Спорт.ком.!L13+'[1]Дюсш+СП'!L13</f>
        <v>1075</v>
      </c>
    </row>
    <row r="14" spans="1:12" ht="75" customHeight="1" x14ac:dyDescent="0.25">
      <c r="A14" s="77" t="s">
        <v>385</v>
      </c>
      <c r="B14" s="78">
        <f t="shared" si="0"/>
        <v>0</v>
      </c>
      <c r="C14" s="97" t="s">
        <v>382</v>
      </c>
      <c r="D14" s="97" t="s">
        <v>382</v>
      </c>
      <c r="E14" s="97" t="s">
        <v>382</v>
      </c>
      <c r="F14" s="97" t="s">
        <v>382</v>
      </c>
      <c r="G14" s="97" t="s">
        <v>382</v>
      </c>
      <c r="H14" s="97" t="s">
        <v>382</v>
      </c>
      <c r="I14" s="79">
        <f>[1]ЗРУСХИ!I14+[1]ГОРОД!I14+[1]Образование!I14+[1]Культура!I14+[1]Фин.комитет!I14+[1]Карамышево!I14+[1]Барановка!I14+[1]Таловка!I14+[1]Кузьмика!I14+[1]Октябрьский!I14+[1]Саввушка!I14+[1]Черепановск!I14+[1]Спорт.ком.!I14+'[1]Дюсш+СП'!I14</f>
        <v>0</v>
      </c>
      <c r="J14" s="79">
        <f>[1]ЗРУСХИ!J14+[1]ГОРОД!J14+[1]Образование!J14+[1]Культура!J14+[1]Фин.комитет!J14+[1]Карамышево!J14+[1]Барановка!J14+[1]Таловка!J14+[1]Кузьмика!J14+[1]Октябрьский!J14+[1]Саввушка!J14+[1]Черепановск!J14+[1]Спорт.ком.!J14+'[1]Дюсш+СП'!J14</f>
        <v>0</v>
      </c>
      <c r="K14" s="79">
        <f>[1]ЗРУСХИ!K14+[1]ГОРОД!K14+[1]Образование!K14+[1]Культура!K14+[1]Фин.комитет!K14+[1]Карамышево!K14+[1]Барановка!K14+[1]Таловка!K14+[1]Кузьмика!K14+[1]Октябрьский!K14+[1]Саввушка!K14+[1]Черепановск!K14+[1]Спорт.ком.!K14+'[1]Дюсш+СП'!K14</f>
        <v>0</v>
      </c>
      <c r="L14" s="79">
        <f>[1]ЗРУСХИ!L14+[1]ГОРОД!L14+[1]Образование!L14+[1]Культура!L14+[1]Фин.комитет!L14+[1]Карамышево!L14+[1]Барановка!L14+[1]Таловка!L14+[1]Кузьмика!L14+[1]Октябрьский!L14+[1]Саввушка!L14+[1]Черепановск!L14+[1]Спорт.ком.!L14+'[1]Дюсш+СП'!L14</f>
        <v>0</v>
      </c>
    </row>
    <row r="15" spans="1:12" ht="68.25" customHeight="1" x14ac:dyDescent="0.25">
      <c r="A15" s="77" t="s">
        <v>386</v>
      </c>
      <c r="B15" s="78">
        <f t="shared" si="0"/>
        <v>0</v>
      </c>
      <c r="C15" s="97" t="s">
        <v>382</v>
      </c>
      <c r="D15" s="97" t="s">
        <v>382</v>
      </c>
      <c r="E15" s="97" t="s">
        <v>382</v>
      </c>
      <c r="F15" s="97" t="s">
        <v>382</v>
      </c>
      <c r="G15" s="97" t="s">
        <v>382</v>
      </c>
      <c r="H15" s="97" t="s">
        <v>382</v>
      </c>
      <c r="I15" s="79">
        <f>[1]ЗРУСХИ!I15+[1]ГОРОД!I15+[1]Образование!I15+[1]Культура!I15+[1]Фин.комитет!I15+[1]Карамышево!I15+[1]Барановка!I15+[1]Таловка!I15+[1]Кузьмика!I15+[1]Октябрьский!I15+[1]Саввушка!I15+[1]Черепановск!I15+[1]Спорт.ком.!I15+'[1]Дюсш+СП'!I15</f>
        <v>0</v>
      </c>
      <c r="J15" s="79">
        <f>[1]ЗРУСХИ!J15+[1]ГОРОД!J15+[1]Образование!J15+[1]Культура!J15+[1]Фин.комитет!J15+[1]Карамышево!J15+[1]Барановка!J15+[1]Таловка!J15+[1]Кузьмика!J15+[1]Октябрьский!J15+[1]Саввушка!J15+[1]Черепановск!J15+[1]Спорт.ком.!J15+'[1]Дюсш+СП'!J15</f>
        <v>0</v>
      </c>
      <c r="K15" s="79">
        <f>[1]ЗРУСХИ!K15+[1]ГОРОД!K15+[1]Образование!K15+[1]Культура!K15+[1]Фин.комитет!K15+[1]Карамышево!K15+[1]Барановка!K15+[1]Таловка!K15+[1]Кузьмика!K15+[1]Октябрьский!K15+[1]Саввушка!K15+[1]Черепановск!K15+[1]Спорт.ком.!K15+'[1]Дюсш+СП'!K15</f>
        <v>0</v>
      </c>
      <c r="L15" s="79">
        <f>[1]ЗРУСХИ!L15+[1]ГОРОД!L15+[1]Образование!L15+[1]Культура!L15+[1]Фин.комитет!L15+[1]Карамышево!L15+[1]Барановка!L15+[1]Таловка!L15+[1]Кузьмика!L15+[1]Октябрьский!L15+[1]Саввушка!L15+[1]Черепановск!L15+[1]Спорт.ком.!L15+'[1]Дюсш+СП'!L15</f>
        <v>0</v>
      </c>
    </row>
    <row r="16" spans="1:12" x14ac:dyDescent="0.25">
      <c r="A16" s="80" t="s">
        <v>387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2"/>
    </row>
    <row r="17" spans="1:12" ht="71.25" customHeight="1" x14ac:dyDescent="0.25">
      <c r="A17" s="83" t="s">
        <v>388</v>
      </c>
      <c r="B17" s="84">
        <f>SUM(C17:L17)</f>
        <v>0</v>
      </c>
      <c r="C17" s="99"/>
      <c r="D17" s="99"/>
      <c r="E17" s="99"/>
      <c r="F17" s="99"/>
      <c r="G17" s="99"/>
      <c r="H17" s="99"/>
      <c r="I17" s="79">
        <f>[1]ЗРУСХИ!I17+[1]ГОРОД!I17+[1]Образование!I17+[1]Культура!I17+[1]Фин.комитет!I17+[1]Карамышево!I17+[1]Барановка!I17+[1]Таловка!I17+[1]Кузьмика!I17+[1]Октябрьский!I17+[1]Саввушка!I17+[1]Черепановск!I17+[1]Спорт.ком.!I17+'[1]Дюсш+СП'!I17</f>
        <v>0</v>
      </c>
      <c r="J17" s="79">
        <f>[1]ЗРУСХИ!J17+[1]ГОРОД!J17+[1]Образование!J17+[1]Культура!J17+[1]Фин.комитет!J17+[1]Карамышево!J17+[1]Барановка!J17+[1]Таловка!J17+[1]Кузьмика!J17+[1]Октябрьский!J17+[1]Саввушка!J17+[1]Черепановск!J17+[1]Спорт.ком.!J17+'[1]Дюсш+СП'!J17</f>
        <v>0</v>
      </c>
      <c r="K17" s="79">
        <f>[1]ЗРУСХИ!K17+[1]ГОРОД!K17+[1]Образование!K17+[1]Культура!K17+[1]Фин.комитет!K17+[1]Карамышево!K17+[1]Барановка!K17+[1]Таловка!K17+[1]Кузьмика!K17+[1]Октябрьский!K17+[1]Саввушка!K17+[1]Черепановск!K17+[1]Спорт.ком.!K17+'[1]Дюсш+СП'!K17</f>
        <v>0</v>
      </c>
      <c r="L17" s="79">
        <f>[1]ЗРУСХИ!L17+[1]ГОРОД!L17+[1]Образование!L17+[1]Культура!L17+[1]Фин.комитет!L17+[1]Карамышево!L17+[1]Барановка!L17+[1]Таловка!L17+[1]Кузьмика!L17+[1]Октябрьский!L17+[1]Саввушка!L17+[1]Черепановск!L17+[1]Спорт.ком.!L17+'[1]Дюсш+СП'!L17</f>
        <v>0</v>
      </c>
    </row>
    <row r="18" spans="1:12" ht="71.25" customHeight="1" x14ac:dyDescent="0.25">
      <c r="A18" s="83" t="s">
        <v>389</v>
      </c>
      <c r="B18" s="84">
        <f>SUM(C18:L18)</f>
        <v>0</v>
      </c>
      <c r="C18" s="99"/>
      <c r="D18" s="99"/>
      <c r="E18" s="99"/>
      <c r="F18" s="99"/>
      <c r="G18" s="99"/>
      <c r="H18" s="99"/>
      <c r="I18" s="79">
        <f>[1]ЗРУСХИ!I18+[1]ГОРОД!I18+[1]Образование!I18+[1]Культура!I18+[1]Фин.комитет!I18+[1]Карамышево!I18+[1]Барановка!I18+[1]Таловка!I18+[1]Кузьмика!I18+[1]Октябрьский!I18+[1]Саввушка!I18+[1]Черепановск!I18+[1]Спорт.ком.!I18+'[1]Дюсш+СП'!I18</f>
        <v>0</v>
      </c>
      <c r="J18" s="79">
        <f>[1]ЗРУСХИ!J18+[1]ГОРОД!J18+[1]Образование!J18+[1]Культура!J18+[1]Фин.комитет!J18+[1]Карамышево!J18+[1]Барановка!J18+[1]Таловка!J18+[1]Кузьмика!J18+[1]Октябрьский!J18+[1]Саввушка!J18+[1]Черепановск!J18+[1]Спорт.ком.!J18+'[1]Дюсш+СП'!J18</f>
        <v>0</v>
      </c>
      <c r="K18" s="79">
        <f>[1]ЗРУСХИ!K18+[1]ГОРОД!K18+[1]Образование!K18+[1]Культура!K18+[1]Фин.комитет!K18+[1]Карамышево!K18+[1]Барановка!K18+[1]Таловка!K18+[1]Кузьмика!K18+[1]Октябрьский!K18+[1]Саввушка!K18+[1]Черепановск!K18+[1]Спорт.ком.!K18+'[1]Дюсш+СП'!K18</f>
        <v>0</v>
      </c>
      <c r="L18" s="79">
        <f>[1]ЗРУСХИ!L18+[1]ГОРОД!L18+[1]Образование!L18+[1]Культура!L18+[1]Фин.комитет!L18+[1]Карамышево!L18+[1]Барановка!L18+[1]Таловка!L18+[1]Кузьмика!L18+[1]Октябрьский!L18+[1]Саввушка!L18+[1]Черепановск!L18+[1]Спорт.ком.!L18+'[1]Дюсш+СП'!L18</f>
        <v>0</v>
      </c>
    </row>
    <row r="19" spans="1:12" ht="71.25" customHeight="1" x14ac:dyDescent="0.25">
      <c r="A19" s="83" t="s">
        <v>390</v>
      </c>
      <c r="B19" s="84">
        <f>SUM(C19:L19)</f>
        <v>0</v>
      </c>
      <c r="C19" s="99"/>
      <c r="D19" s="99"/>
      <c r="E19" s="99"/>
      <c r="F19" s="99"/>
      <c r="G19" s="99"/>
      <c r="H19" s="99"/>
      <c r="I19" s="79">
        <f>[1]ЗРУСХИ!I19+[1]ГОРОД!I19+[1]Образование!I19+[1]Культура!I19+[1]Фин.комитет!I19+[1]Карамышево!I19+[1]Барановка!I19+[1]Таловка!I19+[1]Кузьмика!I19+[1]Октябрьский!I19+[1]Саввушка!I19+[1]Черепановск!I19+[1]Спорт.ком.!I19+'[1]Дюсш+СП'!I19</f>
        <v>0</v>
      </c>
      <c r="J19" s="79">
        <f>[1]ЗРУСХИ!J19+[1]ГОРОД!J19+[1]Образование!J19+[1]Культура!J19+[1]Фин.комитет!J19+[1]Карамышево!J19+[1]Барановка!J19+[1]Таловка!J19+[1]Кузьмика!J19+[1]Октябрьский!J19+[1]Саввушка!J19+[1]Черепановск!J19+[1]Спорт.ком.!J19+'[1]Дюсш+СП'!J19</f>
        <v>0</v>
      </c>
      <c r="K19" s="79">
        <f>[1]ЗРУСХИ!K19+[1]ГОРОД!K19+[1]Образование!K19+[1]Культура!K19+[1]Фин.комитет!K19+[1]Карамышево!K19+[1]Барановка!K19+[1]Таловка!K19+[1]Кузьмика!K19+[1]Октябрьский!K19+[1]Саввушка!K19+[1]Черепановск!K19+[1]Спорт.ком.!K19+'[1]Дюсш+СП'!K19</f>
        <v>0</v>
      </c>
      <c r="L19" s="79">
        <f>[1]ЗРУСХИ!L19+[1]ГОРОД!L19+[1]Образование!L19+[1]Культура!L19+[1]Фин.комитет!L19+[1]Карамышево!L19+[1]Барановка!L19+[1]Таловка!L19+[1]Кузьмика!L19+[1]Октябрьский!L19+[1]Саввушка!L19+[1]Черепановск!L19+[1]Спорт.ком.!L19+'[1]Дюсш+СП'!L19</f>
        <v>0</v>
      </c>
    </row>
    <row r="20" spans="1:12" ht="71.25" customHeight="1" x14ac:dyDescent="0.25">
      <c r="A20" s="83" t="s">
        <v>391</v>
      </c>
      <c r="B20" s="84">
        <f>SUM(C20:L20)</f>
        <v>0</v>
      </c>
      <c r="C20" s="99"/>
      <c r="D20" s="99"/>
      <c r="E20" s="99"/>
      <c r="F20" s="99"/>
      <c r="G20" s="99"/>
      <c r="H20" s="99"/>
      <c r="I20" s="79">
        <f>[1]ЗРУСХИ!I20+[1]ГОРОД!I20+[1]Образование!I20+[1]Культура!I20+[1]Фин.комитет!I20+[1]Карамышево!I20+[1]Барановка!I20+[1]Таловка!I20+[1]Кузьмика!I20+[1]Октябрьский!I20+[1]Саввушка!I20+[1]Черепановск!I20+[1]Спорт.ком.!I20+'[1]Дюсш+СП'!I20</f>
        <v>0</v>
      </c>
      <c r="J20" s="79">
        <f>[1]ЗРУСХИ!J20+[1]ГОРОД!J20+[1]Образование!J20+[1]Культура!J20+[1]Фин.комитет!J20+[1]Карамышево!J20+[1]Барановка!J20+[1]Таловка!J20+[1]Кузьмика!J20+[1]Октябрьский!J20+[1]Саввушка!J20+[1]Черепановск!J20+[1]Спорт.ком.!J20+'[1]Дюсш+СП'!J20</f>
        <v>0</v>
      </c>
      <c r="K20" s="79">
        <f>[1]ЗРУСХИ!K20+[1]ГОРОД!K20+[1]Образование!K20+[1]Культура!K20+[1]Фин.комитет!K20+[1]Карамышево!K20+[1]Барановка!K20+[1]Таловка!K20+[1]Кузьмика!K20+[1]Октябрьский!K20+[1]Саввушка!K20+[1]Черепановск!K20+[1]Спорт.ком.!K20+'[1]Дюсш+СП'!K20</f>
        <v>0</v>
      </c>
      <c r="L20" s="79">
        <f>[1]ЗРУСХИ!L20+[1]ГОРОД!L20+[1]Образование!L20+[1]Культура!L20+[1]Фин.комитет!L20+[1]Карамышево!L20+[1]Барановка!L20+[1]Таловка!L20+[1]Кузьмика!L20+[1]Октябрьский!L20+[1]Саввушка!L20+[1]Черепановск!L20+[1]Спорт.ком.!L20+'[1]Дюсш+СП'!L20</f>
        <v>0</v>
      </c>
    </row>
    <row r="21" spans="1:12" ht="71.25" customHeight="1" x14ac:dyDescent="0.25">
      <c r="A21" s="83" t="s">
        <v>392</v>
      </c>
      <c r="B21" s="84">
        <f>SUM(C21:L21)</f>
        <v>0</v>
      </c>
      <c r="C21" s="99"/>
      <c r="D21" s="99"/>
      <c r="E21" s="99"/>
      <c r="F21" s="99"/>
      <c r="G21" s="99"/>
      <c r="H21" s="99"/>
      <c r="I21" s="79">
        <f>[1]ЗРУСХИ!I21+[1]ГОРОД!I21+[1]Образование!I21+[1]Культура!I21+[1]Фин.комитет!I21+[1]Карамышево!I21+[1]Барановка!I21+[1]Таловка!I21+[1]Кузьмика!I21+[1]Октябрьский!I21+[1]Саввушка!I21+[1]Черепановск!I21+[1]Спорт.ком.!I21+'[1]Дюсш+СП'!I21</f>
        <v>0</v>
      </c>
      <c r="J21" s="79">
        <f>[1]ЗРУСХИ!J21+[1]ГОРОД!J21+[1]Образование!J21+[1]Культура!J21+[1]Фин.комитет!J21+[1]Карамышево!J21+[1]Барановка!J21+[1]Таловка!J21+[1]Кузьмика!J21+[1]Октябрьский!J21+[1]Саввушка!J21+[1]Черепановск!J21+[1]Спорт.ком.!J21+'[1]Дюсш+СП'!J21</f>
        <v>0</v>
      </c>
      <c r="K21" s="79">
        <f>[1]ЗРУСХИ!K21+[1]ГОРОД!K21+[1]Образование!K21+[1]Культура!K21+[1]Фин.комитет!K21+[1]Карамышево!K21+[1]Барановка!K21+[1]Таловка!K21+[1]Кузьмика!K21+[1]Октябрьский!K21+[1]Саввушка!K21+[1]Черепановск!K21+[1]Спорт.ком.!K21+'[1]Дюсш+СП'!K21</f>
        <v>0</v>
      </c>
      <c r="L21" s="79">
        <f>[1]ЗРУСХИ!L21+[1]ГОРОД!L21+[1]Образование!L21+[1]Культура!L21+[1]Фин.комитет!L21+[1]Карамышево!L21+[1]Барановка!L21+[1]Таловка!L21+[1]Кузьмика!L21+[1]Октябрьский!L21+[1]Саввушка!L21+[1]Черепановск!L21+[1]Спорт.ком.!L21+'[1]Дюсш+СП'!L21</f>
        <v>0</v>
      </c>
    </row>
    <row r="22" spans="1:12" ht="27.75" customHeight="1" x14ac:dyDescent="0.25">
      <c r="A22" s="80" t="s">
        <v>393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2"/>
    </row>
    <row r="23" spans="1:12" ht="133.5" customHeight="1" x14ac:dyDescent="0.25">
      <c r="A23" s="83" t="s">
        <v>394</v>
      </c>
      <c r="B23" s="84">
        <f>SUM(C23:H23)</f>
        <v>0</v>
      </c>
      <c r="C23" s="99"/>
      <c r="D23" s="99"/>
      <c r="E23" s="99"/>
      <c r="F23" s="99"/>
      <c r="G23" s="99"/>
      <c r="H23" s="99"/>
      <c r="I23" s="85" t="s">
        <v>382</v>
      </c>
      <c r="J23" s="85" t="s">
        <v>382</v>
      </c>
      <c r="K23" s="85" t="s">
        <v>382</v>
      </c>
      <c r="L23" s="86" t="s">
        <v>382</v>
      </c>
    </row>
    <row r="24" spans="1:12" ht="133.5" customHeight="1" x14ac:dyDescent="0.25">
      <c r="A24" s="83" t="s">
        <v>395</v>
      </c>
      <c r="B24" s="84">
        <f>SUM(C24:H24)</f>
        <v>0</v>
      </c>
      <c r="C24" s="99"/>
      <c r="D24" s="99"/>
      <c r="E24" s="99"/>
      <c r="F24" s="99"/>
      <c r="G24" s="99"/>
      <c r="H24" s="99"/>
      <c r="I24" s="85" t="s">
        <v>382</v>
      </c>
      <c r="J24" s="85" t="s">
        <v>382</v>
      </c>
      <c r="K24" s="85" t="s">
        <v>382</v>
      </c>
      <c r="L24" s="86" t="s">
        <v>382</v>
      </c>
    </row>
    <row r="25" spans="1:12" ht="133.5" customHeight="1" x14ac:dyDescent="0.25">
      <c r="A25" s="83" t="s">
        <v>396</v>
      </c>
      <c r="B25" s="84">
        <f>SUM(C25:H25)</f>
        <v>0</v>
      </c>
      <c r="C25" s="99"/>
      <c r="D25" s="99"/>
      <c r="E25" s="99"/>
      <c r="F25" s="99"/>
      <c r="G25" s="99"/>
      <c r="H25" s="99"/>
      <c r="I25" s="85" t="s">
        <v>382</v>
      </c>
      <c r="J25" s="85" t="s">
        <v>382</v>
      </c>
      <c r="K25" s="85" t="s">
        <v>382</v>
      </c>
      <c r="L25" s="86" t="s">
        <v>382</v>
      </c>
    </row>
    <row r="26" spans="1:12" ht="107.25" customHeight="1" x14ac:dyDescent="0.25">
      <c r="A26" s="83" t="s">
        <v>397</v>
      </c>
      <c r="B26" s="84">
        <f>H26</f>
        <v>0</v>
      </c>
      <c r="C26" s="99" t="s">
        <v>382</v>
      </c>
      <c r="D26" s="99" t="s">
        <v>382</v>
      </c>
      <c r="E26" s="99" t="s">
        <v>382</v>
      </c>
      <c r="F26" s="99" t="s">
        <v>382</v>
      </c>
      <c r="G26" s="99" t="s">
        <v>382</v>
      </c>
      <c r="H26" s="99"/>
      <c r="I26" s="85" t="s">
        <v>382</v>
      </c>
      <c r="J26" s="85" t="s">
        <v>382</v>
      </c>
      <c r="K26" s="85" t="s">
        <v>382</v>
      </c>
      <c r="L26" s="86" t="s">
        <v>382</v>
      </c>
    </row>
    <row r="27" spans="1:12" ht="107.25" customHeight="1" x14ac:dyDescent="0.25">
      <c r="A27" s="83" t="s">
        <v>398</v>
      </c>
      <c r="B27" s="84">
        <f>H27</f>
        <v>0</v>
      </c>
      <c r="C27" s="99" t="s">
        <v>382</v>
      </c>
      <c r="D27" s="99" t="s">
        <v>382</v>
      </c>
      <c r="E27" s="99" t="s">
        <v>382</v>
      </c>
      <c r="F27" s="99" t="s">
        <v>382</v>
      </c>
      <c r="G27" s="99" t="s">
        <v>382</v>
      </c>
      <c r="H27" s="99"/>
      <c r="I27" s="85" t="s">
        <v>382</v>
      </c>
      <c r="J27" s="85" t="s">
        <v>382</v>
      </c>
      <c r="K27" s="85" t="s">
        <v>382</v>
      </c>
      <c r="L27" s="86" t="s">
        <v>382</v>
      </c>
    </row>
    <row r="28" spans="1:12" ht="28.5" customHeight="1" x14ac:dyDescent="0.25">
      <c r="A28" s="80" t="s">
        <v>399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2"/>
    </row>
    <row r="29" spans="1:12" ht="107.25" customHeight="1" x14ac:dyDescent="0.25">
      <c r="A29" s="83" t="s">
        <v>400</v>
      </c>
      <c r="B29" s="79">
        <f>[1]ЗРУСХИ!B29+[1]ГОРОД!B29+[1]Образование!B29+[1]Культура!B29+[1]Фин.комитет!B29+[1]Карамышево!B29+[1]Барановка!B29+[1]Таловка!B29+[1]Кузьмика!B29+[1]Октябрьский!B29+[1]Саввушка!B29+[1]Черепановск!B29+[1]Спорт.ком.!B29+'[1]Дюсш+СП'!B29</f>
        <v>28</v>
      </c>
      <c r="C29" s="97" t="s">
        <v>382</v>
      </c>
      <c r="D29" s="97" t="s">
        <v>382</v>
      </c>
      <c r="E29" s="97" t="s">
        <v>382</v>
      </c>
      <c r="F29" s="97" t="s">
        <v>382</v>
      </c>
      <c r="G29" s="97" t="s">
        <v>382</v>
      </c>
      <c r="H29" s="97" t="s">
        <v>382</v>
      </c>
      <c r="I29" s="85" t="s">
        <v>382</v>
      </c>
      <c r="J29" s="85" t="s">
        <v>382</v>
      </c>
      <c r="K29" s="85" t="s">
        <v>382</v>
      </c>
      <c r="L29" s="86" t="s">
        <v>382</v>
      </c>
    </row>
    <row r="30" spans="1:12" ht="107.25" customHeight="1" x14ac:dyDescent="0.25">
      <c r="A30" s="83" t="s">
        <v>401</v>
      </c>
      <c r="B30" s="79">
        <f>[1]ЗРУСХИ!B30+[1]ГОРОД!B30+[1]Образование!B30+[1]Культура!B30+[1]Фин.комитет!B30+[1]Карамышево!B30+[1]Барановка!B30+[1]Таловка!B30+[1]Кузьмика!B30+[1]Октябрьский!B30+[1]Саввушка!B30+[1]Черепановск!B30+[1]Спорт.ком.!B30+'[1]Дюсш+СП'!B30</f>
        <v>27</v>
      </c>
      <c r="C30" s="97" t="s">
        <v>382</v>
      </c>
      <c r="D30" s="97" t="s">
        <v>382</v>
      </c>
      <c r="E30" s="97" t="s">
        <v>382</v>
      </c>
      <c r="F30" s="97" t="s">
        <v>382</v>
      </c>
      <c r="G30" s="97" t="s">
        <v>382</v>
      </c>
      <c r="H30" s="97" t="s">
        <v>382</v>
      </c>
      <c r="I30" s="85" t="s">
        <v>382</v>
      </c>
      <c r="J30" s="85" t="s">
        <v>382</v>
      </c>
      <c r="K30" s="85" t="s">
        <v>382</v>
      </c>
      <c r="L30" s="86" t="s">
        <v>382</v>
      </c>
    </row>
    <row r="31" spans="1:12" ht="97.5" customHeight="1" x14ac:dyDescent="0.25">
      <c r="A31" s="83" t="s">
        <v>402</v>
      </c>
      <c r="B31" s="79">
        <f>[1]ЗРУСХИ!B31+[1]ГОРОД!B31+[1]Образование!B31+[1]Культура!B31+[1]Фин.комитет!B31+[1]Карамышево!B31+[1]Барановка!B31+[1]Таловка!B31+[1]Кузьмика!B31+[1]Октябрьский!B31+[1]Саввушка!B31+[1]Черепановск!B31+[1]Спорт.ком.!B31+'[1]Дюсш+СП'!B31</f>
        <v>11</v>
      </c>
      <c r="C31" s="97" t="s">
        <v>382</v>
      </c>
      <c r="D31" s="97" t="s">
        <v>382</v>
      </c>
      <c r="E31" s="97" t="s">
        <v>382</v>
      </c>
      <c r="F31" s="97" t="s">
        <v>382</v>
      </c>
      <c r="G31" s="97" t="s">
        <v>382</v>
      </c>
      <c r="H31" s="97" t="s">
        <v>382</v>
      </c>
      <c r="I31" s="85" t="s">
        <v>382</v>
      </c>
      <c r="J31" s="85" t="s">
        <v>382</v>
      </c>
      <c r="K31" s="85" t="s">
        <v>382</v>
      </c>
      <c r="L31" s="86" t="s">
        <v>382</v>
      </c>
    </row>
    <row r="32" spans="1:12" ht="97.5" customHeight="1" x14ac:dyDescent="0.25">
      <c r="A32" s="83" t="s">
        <v>403</v>
      </c>
      <c r="B32" s="79">
        <f>[1]ЗРУСХИ!B32+[1]ГОРОД!B32+[1]Образование!B32+[1]Культура!B32+[1]Фин.комитет!B32+[1]Карамышево!B32+[1]Барановка!B32+[1]Таловка!B32+[1]Кузьмика!B32+[1]Октябрьский!B32+[1]Саввушка!B32+[1]Черепановск!B32+[1]Спорт.ком.!B32+'[1]Дюсш+СП'!B32</f>
        <v>11</v>
      </c>
      <c r="C32" s="97" t="s">
        <v>382</v>
      </c>
      <c r="D32" s="97" t="s">
        <v>382</v>
      </c>
      <c r="E32" s="97" t="s">
        <v>382</v>
      </c>
      <c r="F32" s="97" t="s">
        <v>382</v>
      </c>
      <c r="G32" s="97" t="s">
        <v>382</v>
      </c>
      <c r="H32" s="97" t="s">
        <v>382</v>
      </c>
      <c r="I32" s="85" t="s">
        <v>382</v>
      </c>
      <c r="J32" s="85" t="s">
        <v>382</v>
      </c>
      <c r="K32" s="85" t="s">
        <v>382</v>
      </c>
      <c r="L32" s="86" t="s">
        <v>382</v>
      </c>
    </row>
    <row r="33" spans="1:12" ht="97.5" customHeight="1" x14ac:dyDescent="0.25">
      <c r="A33" s="83" t="s">
        <v>404</v>
      </c>
      <c r="B33" s="79">
        <f>[1]ЗРУСХИ!B33+[1]ГОРОД!B33+[1]Образование!B33+[1]Культура!B33+[1]Фин.комитет!B33+[1]Карамышево!B33+[1]Барановка!B33+[1]Таловка!B33+[1]Кузьмика!B33+[1]Октябрьский!B33+[1]Саввушка!B33+[1]Черепановск!B33+[1]Спорт.ком.!B33+'[1]Дюсш+СП'!B33</f>
        <v>5</v>
      </c>
      <c r="C33" s="97" t="s">
        <v>382</v>
      </c>
      <c r="D33" s="97" t="s">
        <v>382</v>
      </c>
      <c r="E33" s="97" t="s">
        <v>382</v>
      </c>
      <c r="F33" s="97" t="s">
        <v>382</v>
      </c>
      <c r="G33" s="97" t="s">
        <v>382</v>
      </c>
      <c r="H33" s="97" t="s">
        <v>382</v>
      </c>
      <c r="I33" s="85" t="s">
        <v>382</v>
      </c>
      <c r="J33" s="85" t="s">
        <v>382</v>
      </c>
      <c r="K33" s="85" t="s">
        <v>382</v>
      </c>
      <c r="L33" s="86" t="s">
        <v>382</v>
      </c>
    </row>
    <row r="34" spans="1:12" ht="97.5" customHeight="1" x14ac:dyDescent="0.25">
      <c r="A34" s="83" t="s">
        <v>405</v>
      </c>
      <c r="B34" s="79">
        <f>[1]ЗРУСХИ!B34+[1]ГОРОД!B34+[1]Образование!B34+[1]Культура!B34+[1]Фин.комитет!B34+[1]Карамышево!B34+[1]Барановка!B34+[1]Таловка!B34+[1]Кузьмика!B34+[1]Октябрьский!B34+[1]Саввушка!B34+[1]Черепановск!B34+[1]Спорт.ком.!B34+'[1]Дюсш+СП'!B34</f>
        <v>5</v>
      </c>
      <c r="C34" s="97" t="s">
        <v>382</v>
      </c>
      <c r="D34" s="97" t="s">
        <v>382</v>
      </c>
      <c r="E34" s="97" t="s">
        <v>382</v>
      </c>
      <c r="F34" s="97" t="s">
        <v>382</v>
      </c>
      <c r="G34" s="97" t="s">
        <v>382</v>
      </c>
      <c r="H34" s="97" t="s">
        <v>382</v>
      </c>
      <c r="I34" s="85" t="s">
        <v>382</v>
      </c>
      <c r="J34" s="85" t="s">
        <v>382</v>
      </c>
      <c r="K34" s="85" t="s">
        <v>382</v>
      </c>
      <c r="L34" s="86" t="s">
        <v>382</v>
      </c>
    </row>
    <row r="35" spans="1:12" ht="97.5" customHeight="1" x14ac:dyDescent="0.25">
      <c r="A35" s="83" t="s">
        <v>406</v>
      </c>
      <c r="B35" s="79">
        <f>[1]ЗРУСХИ!B35+[1]ГОРОД!B35+[1]Образование!B35+[1]Культура!B35+[1]Фин.комитет!B35+[1]Карамышево!B35+[1]Барановка!B35+[1]Таловка!B35+[1]Кузьмика!B35+[1]Октябрьский!B35+[1]Саввушка!B35+[1]Черепановск!B35+[1]Спорт.ком.!B35+'[1]Дюсш+СП'!B35</f>
        <v>28</v>
      </c>
      <c r="C35" s="97" t="s">
        <v>382</v>
      </c>
      <c r="D35" s="97" t="s">
        <v>382</v>
      </c>
      <c r="E35" s="97" t="s">
        <v>382</v>
      </c>
      <c r="F35" s="97" t="s">
        <v>382</v>
      </c>
      <c r="G35" s="97" t="s">
        <v>382</v>
      </c>
      <c r="H35" s="97" t="s">
        <v>382</v>
      </c>
      <c r="I35" s="85" t="s">
        <v>382</v>
      </c>
      <c r="J35" s="85" t="s">
        <v>382</v>
      </c>
      <c r="K35" s="85" t="s">
        <v>382</v>
      </c>
      <c r="L35" s="86" t="s">
        <v>382</v>
      </c>
    </row>
    <row r="36" spans="1:12" ht="97.5" customHeight="1" x14ac:dyDescent="0.25">
      <c r="A36" s="83" t="s">
        <v>407</v>
      </c>
      <c r="B36" s="79">
        <f>[1]ЗРУСХИ!B36+[1]ГОРОД!B36+[1]Образование!B36+[1]Культура!B36+[1]Фин.комитет!B36+[1]Карамышево!B36+[1]Барановка!B36+[1]Таловка!B36+[1]Кузьмика!B36+[1]Октябрьский!B36+[1]Саввушка!B36+[1]Черепановск!B36+[1]Спорт.ком.!B36+'[1]Дюсш+СП'!B36</f>
        <v>26</v>
      </c>
      <c r="C36" s="97" t="s">
        <v>382</v>
      </c>
      <c r="D36" s="97" t="s">
        <v>382</v>
      </c>
      <c r="E36" s="97" t="s">
        <v>382</v>
      </c>
      <c r="F36" s="97" t="s">
        <v>382</v>
      </c>
      <c r="G36" s="97" t="s">
        <v>382</v>
      </c>
      <c r="H36" s="97" t="s">
        <v>382</v>
      </c>
      <c r="I36" s="85" t="s">
        <v>382</v>
      </c>
      <c r="J36" s="85" t="s">
        <v>382</v>
      </c>
      <c r="K36" s="85" t="s">
        <v>382</v>
      </c>
      <c r="L36" s="86" t="s">
        <v>382</v>
      </c>
    </row>
    <row r="37" spans="1:12" ht="97.5" customHeight="1" x14ac:dyDescent="0.25">
      <c r="A37" s="83" t="s">
        <v>408</v>
      </c>
      <c r="B37" s="79">
        <v>0</v>
      </c>
      <c r="C37" s="97" t="s">
        <v>382</v>
      </c>
      <c r="D37" s="97" t="s">
        <v>382</v>
      </c>
      <c r="E37" s="97" t="s">
        <v>382</v>
      </c>
      <c r="F37" s="97" t="s">
        <v>382</v>
      </c>
      <c r="G37" s="97" t="s">
        <v>382</v>
      </c>
      <c r="H37" s="97" t="s">
        <v>382</v>
      </c>
      <c r="I37" s="85" t="s">
        <v>382</v>
      </c>
      <c r="J37" s="85" t="s">
        <v>382</v>
      </c>
      <c r="K37" s="85" t="s">
        <v>382</v>
      </c>
      <c r="L37" s="86" t="s">
        <v>382</v>
      </c>
    </row>
    <row r="38" spans="1:12" ht="97.5" customHeight="1" x14ac:dyDescent="0.25">
      <c r="A38" s="83" t="s">
        <v>409</v>
      </c>
      <c r="B38" s="79">
        <f>[1]ЗРУСХИ!B38+[1]ГОРОД!B38+[1]Образование!B38+[1]Культура!B38+[1]Фин.комитет!B38+[1]Карамышево!B38+[1]Барановка!B38+[1]Таловка!B38+[1]Кузьмика!B38+[1]Октябрьский!B38+[1]Саввушка!B38+[1]Черепановск!B38+[1]Спорт.ком.!B38+'[1]Дюсш+СП'!B38</f>
        <v>0</v>
      </c>
      <c r="C38" s="97" t="s">
        <v>382</v>
      </c>
      <c r="D38" s="97" t="s">
        <v>382</v>
      </c>
      <c r="E38" s="97" t="s">
        <v>382</v>
      </c>
      <c r="F38" s="97" t="s">
        <v>382</v>
      </c>
      <c r="G38" s="97" t="s">
        <v>382</v>
      </c>
      <c r="H38" s="97" t="s">
        <v>382</v>
      </c>
      <c r="I38" s="85" t="s">
        <v>382</v>
      </c>
      <c r="J38" s="85" t="s">
        <v>382</v>
      </c>
      <c r="K38" s="85" t="s">
        <v>382</v>
      </c>
      <c r="L38" s="86" t="s">
        <v>382</v>
      </c>
    </row>
    <row r="39" spans="1:12" ht="97.5" customHeight="1" x14ac:dyDescent="0.25">
      <c r="A39" s="83" t="s">
        <v>410</v>
      </c>
      <c r="B39" s="79">
        <f>[1]ЗРУСХИ!B39+[1]ГОРОД!B39+[1]Образование!B39+[1]Культура!B39+[1]Фин.комитет!B39+[1]Карамышево!B39+[1]Барановка!B39+[1]Таловка!B39+[1]Кузьмика!B39+[1]Октябрьский!B39+[1]Саввушка!B39+[1]Черепановск!B39+[1]Спорт.ком.!B39+'[1]Дюсш+СП'!B39</f>
        <v>0</v>
      </c>
      <c r="C39" s="97" t="s">
        <v>382</v>
      </c>
      <c r="D39" s="97" t="s">
        <v>382</v>
      </c>
      <c r="E39" s="97" t="s">
        <v>382</v>
      </c>
      <c r="F39" s="97" t="s">
        <v>382</v>
      </c>
      <c r="G39" s="97" t="s">
        <v>382</v>
      </c>
      <c r="H39" s="97" t="s">
        <v>382</v>
      </c>
      <c r="I39" s="85" t="s">
        <v>382</v>
      </c>
      <c r="J39" s="85" t="s">
        <v>382</v>
      </c>
      <c r="K39" s="85" t="s">
        <v>382</v>
      </c>
      <c r="L39" s="86" t="s">
        <v>382</v>
      </c>
    </row>
    <row r="40" spans="1:12" ht="97.5" customHeight="1" x14ac:dyDescent="0.25">
      <c r="A40" s="83" t="s">
        <v>411</v>
      </c>
      <c r="B40" s="79">
        <f>[1]ЗРУСХИ!B40+[1]ГОРОД!B40+[1]Образование!B40+[1]Культура!B40+[1]Фин.комитет!B40+[1]Карамышево!B40+[1]Барановка!B40+[1]Таловка!B40+[1]Кузьмика!B40+[1]Октябрьский!B40+[1]Саввушка!B40+[1]Черепановск!B40+[1]Спорт.ком.!B40+'[1]Дюсш+СП'!B40</f>
        <v>0</v>
      </c>
      <c r="C40" s="97" t="s">
        <v>382</v>
      </c>
      <c r="D40" s="97" t="s">
        <v>382</v>
      </c>
      <c r="E40" s="97" t="s">
        <v>382</v>
      </c>
      <c r="F40" s="97" t="s">
        <v>382</v>
      </c>
      <c r="G40" s="97" t="s">
        <v>382</v>
      </c>
      <c r="H40" s="97" t="s">
        <v>382</v>
      </c>
      <c r="I40" s="85" t="s">
        <v>382</v>
      </c>
      <c r="J40" s="85" t="s">
        <v>382</v>
      </c>
      <c r="K40" s="85" t="s">
        <v>382</v>
      </c>
      <c r="L40" s="86" t="s">
        <v>382</v>
      </c>
    </row>
    <row r="41" spans="1:12" ht="97.5" customHeight="1" x14ac:dyDescent="0.25">
      <c r="A41" s="83" t="s">
        <v>412</v>
      </c>
      <c r="B41" s="79">
        <f>[1]ЗРУСХИ!B41+[1]ГОРОД!B41+[1]Образование!B41+[1]Культура!B41+[1]Фин.комитет!B41+[1]Карамышево!B41+[1]Барановка!B41+[1]Таловка!B41+[1]Кузьмика!B41+[1]Октябрьский!B41+[1]Саввушка!B41+[1]Черепановск!B41+[1]Спорт.ком.!B41+'[1]Дюсш+СП'!B41</f>
        <v>0</v>
      </c>
      <c r="C41" s="97" t="s">
        <v>382</v>
      </c>
      <c r="D41" s="97" t="s">
        <v>382</v>
      </c>
      <c r="E41" s="97" t="s">
        <v>382</v>
      </c>
      <c r="F41" s="97" t="s">
        <v>382</v>
      </c>
      <c r="G41" s="97" t="s">
        <v>382</v>
      </c>
      <c r="H41" s="97" t="s">
        <v>382</v>
      </c>
      <c r="I41" s="85" t="s">
        <v>382</v>
      </c>
      <c r="J41" s="85" t="s">
        <v>382</v>
      </c>
      <c r="K41" s="85" t="s">
        <v>382</v>
      </c>
      <c r="L41" s="86" t="s">
        <v>382</v>
      </c>
    </row>
    <row r="42" spans="1:12" ht="97.5" customHeight="1" thickBot="1" x14ac:dyDescent="0.3">
      <c r="A42" s="87" t="s">
        <v>413</v>
      </c>
      <c r="B42" s="79">
        <f>[1]ЗРУСХИ!B42+[1]ГОРОД!B42+[1]Образование!B42+[1]Культура!B42+[1]Фин.комитет!B42+[1]Карамышево!B42+[1]Барановка!B42+[1]Таловка!B42+[1]Кузьмика!B42+[1]Октябрьский!B42+[1]Саввушка!B42+[1]Черепановск!B42+[1]Спорт.ком.!B42+'[1]Дюсш+СП'!B42</f>
        <v>0</v>
      </c>
      <c r="C42" s="100" t="s">
        <v>382</v>
      </c>
      <c r="D42" s="100" t="s">
        <v>382</v>
      </c>
      <c r="E42" s="100" t="s">
        <v>382</v>
      </c>
      <c r="F42" s="100" t="s">
        <v>382</v>
      </c>
      <c r="G42" s="100" t="s">
        <v>382</v>
      </c>
      <c r="H42" s="100" t="s">
        <v>382</v>
      </c>
      <c r="I42" s="88" t="s">
        <v>382</v>
      </c>
      <c r="J42" s="88" t="s">
        <v>382</v>
      </c>
      <c r="K42" s="88" t="s">
        <v>382</v>
      </c>
      <c r="L42" s="89" t="s">
        <v>382</v>
      </c>
    </row>
  </sheetData>
  <mergeCells count="20">
    <mergeCell ref="A9:L9"/>
    <mergeCell ref="A16:L16"/>
    <mergeCell ref="A22:L22"/>
    <mergeCell ref="A28:L28"/>
    <mergeCell ref="G6:G7"/>
    <mergeCell ref="H6:H7"/>
    <mergeCell ref="I6:I7"/>
    <mergeCell ref="J6:J7"/>
    <mergeCell ref="K6:K7"/>
    <mergeCell ref="L6:L7"/>
    <mergeCell ref="A1:F1"/>
    <mergeCell ref="G1:I1"/>
    <mergeCell ref="B2:L2"/>
    <mergeCell ref="A4:A7"/>
    <mergeCell ref="B4:B7"/>
    <mergeCell ref="C4:L4"/>
    <mergeCell ref="C5:H5"/>
    <mergeCell ref="I5:L5"/>
    <mergeCell ref="C6:E6"/>
    <mergeCell ref="F6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 год</vt:lpstr>
      <vt:lpstr>Единств.поставщик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Экономика 3</dc:creator>
  <cp:lastModifiedBy>Пользователь</cp:lastModifiedBy>
  <dcterms:created xsi:type="dcterms:W3CDTF">2024-09-11T04:46:48Z</dcterms:created>
  <dcterms:modified xsi:type="dcterms:W3CDTF">2025-01-20T05:16:45Z</dcterms:modified>
</cp:coreProperties>
</file>