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895" windowHeight="13230" activeTab="1"/>
  </bookViews>
  <sheets>
    <sheet name="2024-01-11 - Мои закупки" sheetId="1" r:id="rId1"/>
    <sheet name="Единств.поставщик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B42" i="2" l="1"/>
  <c r="B41" i="2"/>
  <c r="B40" i="2"/>
  <c r="B39" i="2"/>
  <c r="B38" i="2"/>
  <c r="B36" i="2"/>
  <c r="B35" i="2"/>
  <c r="B34" i="2"/>
  <c r="B33" i="2"/>
  <c r="B32" i="2"/>
  <c r="B31" i="2"/>
  <c r="B30" i="2"/>
  <c r="B29" i="2"/>
  <c r="B27" i="2"/>
  <c r="B26" i="2"/>
  <c r="B25" i="2"/>
  <c r="B24" i="2"/>
  <c r="B23" i="2"/>
  <c r="L21" i="2"/>
  <c r="K21" i="2"/>
  <c r="J21" i="2"/>
  <c r="I21" i="2"/>
  <c r="B21" i="2"/>
  <c r="L20" i="2"/>
  <c r="K20" i="2"/>
  <c r="J20" i="2"/>
  <c r="I20" i="2"/>
  <c r="B20" i="2" s="1"/>
  <c r="L19" i="2"/>
  <c r="K19" i="2"/>
  <c r="J19" i="2"/>
  <c r="I19" i="2"/>
  <c r="B19" i="2" s="1"/>
  <c r="L18" i="2"/>
  <c r="K18" i="2"/>
  <c r="J18" i="2"/>
  <c r="I18" i="2"/>
  <c r="B18" i="2" s="1"/>
  <c r="L17" i="2"/>
  <c r="K17" i="2"/>
  <c r="J17" i="2"/>
  <c r="I17" i="2"/>
  <c r="B17" i="2" s="1"/>
  <c r="L15" i="2"/>
  <c r="K15" i="2"/>
  <c r="J15" i="2"/>
  <c r="I15" i="2"/>
  <c r="B15" i="2"/>
  <c r="L14" i="2"/>
  <c r="K14" i="2"/>
  <c r="J14" i="2"/>
  <c r="I14" i="2"/>
  <c r="B14" i="2" s="1"/>
  <c r="L13" i="2"/>
  <c r="K13" i="2"/>
  <c r="J13" i="2"/>
  <c r="I13" i="2"/>
  <c r="B13" i="2" s="1"/>
  <c r="L12" i="2"/>
  <c r="K12" i="2"/>
  <c r="J12" i="2"/>
  <c r="I12" i="2"/>
  <c r="B12" i="2" s="1"/>
  <c r="L11" i="2"/>
  <c r="K11" i="2"/>
  <c r="J11" i="2"/>
  <c r="B11" i="2" s="1"/>
  <c r="I11" i="2"/>
  <c r="L10" i="2"/>
  <c r="K10" i="2"/>
  <c r="J10" i="2"/>
  <c r="I10" i="2"/>
  <c r="B10" i="2" s="1"/>
  <c r="T112" i="1" l="1"/>
  <c r="E112" i="1"/>
  <c r="U104" i="1"/>
  <c r="U105" i="1"/>
  <c r="U106" i="1"/>
  <c r="U107" i="1"/>
  <c r="U108" i="1"/>
  <c r="U109" i="1"/>
  <c r="U110" i="1"/>
  <c r="U100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65" i="1"/>
  <c r="U66" i="1"/>
  <c r="U67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45" i="1"/>
  <c r="U44" i="1"/>
  <c r="U40" i="1"/>
  <c r="U39" i="1"/>
  <c r="U35" i="1"/>
  <c r="U25" i="1"/>
  <c r="U26" i="1"/>
  <c r="U27" i="1"/>
  <c r="U28" i="1"/>
  <c r="U29" i="1"/>
  <c r="U30" i="1"/>
  <c r="U31" i="1"/>
  <c r="U32" i="1"/>
  <c r="U33" i="1"/>
  <c r="U34" i="1"/>
  <c r="U17" i="1"/>
  <c r="U18" i="1"/>
  <c r="U19" i="1"/>
  <c r="U20" i="1"/>
  <c r="U21" i="1"/>
  <c r="U22" i="1"/>
  <c r="U23" i="1"/>
  <c r="U11" i="1"/>
  <c r="U13" i="1"/>
  <c r="U14" i="1"/>
  <c r="U15" i="1"/>
  <c r="U16" i="1"/>
  <c r="U9" i="1"/>
</calcChain>
</file>

<file path=xl/sharedStrings.xml><?xml version="1.0" encoding="utf-8"?>
<sst xmlns="http://schemas.openxmlformats.org/spreadsheetml/2006/main" count="1388" uniqueCount="498">
  <si>
    <t>Номер извещения</t>
  </si>
  <si>
    <t>Организатор</t>
  </si>
  <si>
    <t>Заказчик</t>
  </si>
  <si>
    <t>Наименование объекта закупки</t>
  </si>
  <si>
    <t>Начальная (максимальная) цена</t>
  </si>
  <si>
    <t>Валюта</t>
  </si>
  <si>
    <t>Дата публикации</t>
  </si>
  <si>
    <t>Способ определения поставщика</t>
  </si>
  <si>
    <t>Статус</t>
  </si>
  <si>
    <t>Дата окончания подачи заявок</t>
  </si>
  <si>
    <t>Дата окончания срока рассмотрения заявок</t>
  </si>
  <si>
    <t>Дата проведения торгов/переторжки</t>
  </si>
  <si>
    <t>Дата подведения итогов</t>
  </si>
  <si>
    <t>Количество заявок</t>
  </si>
  <si>
    <t>Допущено к участию</t>
  </si>
  <si>
    <t>Дата изменения</t>
  </si>
  <si>
    <t>Контактное лицо</t>
  </si>
  <si>
    <t>Ответственное лицо</t>
  </si>
  <si>
    <t>Срок подписания контракта участником</t>
  </si>
  <si>
    <t>Экономия, %</t>
  </si>
  <si>
    <t>0117300021323000096</t>
  </si>
  <si>
    <t>АДМИНИСТРАЦИЯ ЗМЕИНОГОРСКОГО РАЙОНА АЛТАЙСКОГО КРАЯ</t>
  </si>
  <si>
    <t>ЗРУСХИ</t>
  </si>
  <si>
    <t>Поставка резервного запаса угля</t>
  </si>
  <si>
    <t>Российский рубль</t>
  </si>
  <si>
    <t>Электронный запрос котировок</t>
  </si>
  <si>
    <t>Контракт заключен</t>
  </si>
  <si>
    <t>Климова Ирина Александровна</t>
  </si>
  <si>
    <t>0117300021323000095</t>
  </si>
  <si>
    <t>0117300021323000094</t>
  </si>
  <si>
    <t>0117300021323000093</t>
  </si>
  <si>
    <t>Поставка резервных источников электроэнергии на оснащение объектов тепло-водоснабжения</t>
  </si>
  <si>
    <t>01.12.2023 11:01:51 МСК</t>
  </si>
  <si>
    <t>Отменен</t>
  </si>
  <si>
    <t>08.12.2023 04:00:00 МСК</t>
  </si>
  <si>
    <t>11.12.2023 19:59:00 МСК</t>
  </si>
  <si>
    <t>01.12.2023 11:03:52 МСК</t>
  </si>
  <si>
    <t>0117300021323000092</t>
  </si>
  <si>
    <t>КОМИТЕТ ПО ОБРАЗОВАНИЮ И ДЕЛАМ МОЛОДЕЖИ</t>
  </si>
  <si>
    <t>Выполнение работ по текущему ремонту приемной комитета Администрации Змеиногорского района по образованию и делам молодежи.</t>
  </si>
  <si>
    <t>27.11.2023 12:11:28 МСК</t>
  </si>
  <si>
    <t>Не состоялся</t>
  </si>
  <si>
    <t>04.12.2023 04:00:00 МСК</t>
  </si>
  <si>
    <t>05.12.2023 19:59:00 МСК</t>
  </si>
  <si>
    <t>27.11.2023 12:13:52 МСК</t>
  </si>
  <si>
    <t>0117300021323000091</t>
  </si>
  <si>
    <t>МБОУ "ЗМЕИНОГОРСКАЯ СОШ № 1"</t>
  </si>
  <si>
    <t>Поставка продуктов питания (масло сливочное)</t>
  </si>
  <si>
    <t>22.11.2023 12:26:44 МСК</t>
  </si>
  <si>
    <t>29.11.2023 03:00:00 МСК</t>
  </si>
  <si>
    <t>30.11.2023 19:59:00 МСК</t>
  </si>
  <si>
    <t>22.11.2023 12:29:21 МСК</t>
  </si>
  <si>
    <t>0117300021323000090</t>
  </si>
  <si>
    <t>22.11.2023 06:40:39 МСК</t>
  </si>
  <si>
    <t>Электронный аукцион</t>
  </si>
  <si>
    <t>30.11.2023 03:00:00 МСК</t>
  </si>
  <si>
    <t>30.11.2023 05:00:00 МСК</t>
  </si>
  <si>
    <t>01.12.2023 19:59:00 МСК</t>
  </si>
  <si>
    <t>22.11.2023 06:42:51 МСК</t>
  </si>
  <si>
    <t>0117300021323000089</t>
  </si>
  <si>
    <t>Выполнение работ по капитальному ремонту башни "Рожновского"</t>
  </si>
  <si>
    <t>0117300021323000088</t>
  </si>
  <si>
    <t>09.11.2023 12:56:00 МСК</t>
  </si>
  <si>
    <t>16.11.2023 03:00:00 МСК</t>
  </si>
  <si>
    <t>17.11.2023 19:59:00 МСК</t>
  </si>
  <si>
    <t>09.11.2023 12:58:51 МСК</t>
  </si>
  <si>
    <t>0117300021323000087</t>
  </si>
  <si>
    <t>0117300021323000086</t>
  </si>
  <si>
    <t>08.11.2023 12:22:42 МСК</t>
  </si>
  <si>
    <t>16.11.2023 05:00:00 МСК</t>
  </si>
  <si>
    <t>08.11.2023 12:24:52 МСК</t>
  </si>
  <si>
    <t>0117300021323000085</t>
  </si>
  <si>
    <t>МБОУ ОКТЯБРЬСКАЯ СОШ</t>
  </si>
  <si>
    <t>Выполнение работ по капитальному ремонту наружной системы отопления МБОУ Октябрьская СОШ</t>
  </si>
  <si>
    <t>0117300021323000084</t>
  </si>
  <si>
    <t>МБУДО "ДТДИМ"</t>
  </si>
  <si>
    <t xml:space="preserve">Выполнение работ по капитальному ремонту жилого корпуса №2 по адресу: Алтайский край, Змеиногорский район, с. Саввушка, северо-восточный берег оз. Колыванское													</t>
  </si>
  <si>
    <t>0117300021323000083</t>
  </si>
  <si>
    <t>МБОУ "ЗМЕИНОГОРСКАЯ СОШ № 3"</t>
  </si>
  <si>
    <t xml:space="preserve">Выполнение работ по текущему ремонту  столовой МБОУ "Змеиногорская СОШ №3"													</t>
  </si>
  <si>
    <t>11.09.2023 07:39:58 МСК</t>
  </si>
  <si>
    <t>19.09.2023 04:00:00 МСК</t>
  </si>
  <si>
    <t>19.09.2023 06:00:00 МСК</t>
  </si>
  <si>
    <t>20.09.2023 19:59:00 МСК</t>
  </si>
  <si>
    <t>11.09.2023 07:42:20 МСК</t>
  </si>
  <si>
    <t>0117300021323000082</t>
  </si>
  <si>
    <t>Поставка продуктов питания (фрукты)</t>
  </si>
  <si>
    <t>08.09.2023 11:35:38 МСК</t>
  </si>
  <si>
    <t>15.09.2023 04:00:00 МСК</t>
  </si>
  <si>
    <t>18.09.2023 19:59:00 МСК</t>
  </si>
  <si>
    <t>08.09.2023 11:37:51 МСК</t>
  </si>
  <si>
    <t>0117300021323000081</t>
  </si>
  <si>
    <t>08.09.2023 11:21:33 МСК</t>
  </si>
  <si>
    <t>08.09.2023 11:23:50 МСК</t>
  </si>
  <si>
    <t>0117300021323000080</t>
  </si>
  <si>
    <t>Поставка продуктов питания (овощи)</t>
  </si>
  <si>
    <t>08.09.2023 10:44:05 МСК</t>
  </si>
  <si>
    <t>08.09.2023 10:46:50 МСК</t>
  </si>
  <si>
    <t>0117300021323000079</t>
  </si>
  <si>
    <t>08.09.2023 10:24:00 МСК</t>
  </si>
  <si>
    <t>08.09.2023 10:26:20 МСК</t>
  </si>
  <si>
    <t>0117300021323000078</t>
  </si>
  <si>
    <t xml:space="preserve">Выполнение работ по текущему ремонту фасада здания, расположенного по адресу г. Змеиногорск, ул. Пугачева,2													</t>
  </si>
  <si>
    <t>0117300021323000077</t>
  </si>
  <si>
    <t xml:space="preserve">Выполнение работ по текущему ремонту кровли здания, расположенного по адресу г. Змеиногорск, ул. Пугачева,2													</t>
  </si>
  <si>
    <t>0117300021323000076</t>
  </si>
  <si>
    <t>0117300021323000075</t>
  </si>
  <si>
    <t>Выполнение работ по капитальному ремонту башни "Рожновского" в  г. Змеиногорске Змеиногорского района Алтайского края</t>
  </si>
  <si>
    <t>0117300021323000074</t>
  </si>
  <si>
    <t>АДМИНИСТРАЦИЯ ГОРОДА ЗМЕИНОГОРСКА ЗМЕИНОГОРСКОГО РАЙОНА АЛТАЙСКОГО КРАЯ</t>
  </si>
  <si>
    <t>Выполнение работ по обустройству контейнерных площадок для накопления ТКО в г. Змеиногорске</t>
  </si>
  <si>
    <t>0117300021323000073</t>
  </si>
  <si>
    <t>Поставка папок</t>
  </si>
  <si>
    <t>15.08.2023 09:24:25 МСК</t>
  </si>
  <si>
    <t>23.08.2023 03:00:00 МСК</t>
  </si>
  <si>
    <t>23.08.2023 05:00:00 МСК</t>
  </si>
  <si>
    <t>24.08.2023 19:59:00 МСК</t>
  </si>
  <si>
    <t>15.08.2023 09:26:50 МСК</t>
  </si>
  <si>
    <t>0117300021323000072</t>
  </si>
  <si>
    <t>Поставка продуктов питания (сыр)</t>
  </si>
  <si>
    <t>14.08.2023 12:48:56 МСК</t>
  </si>
  <si>
    <t>22.08.2023 03:00:00 МСК</t>
  </si>
  <si>
    <t>22.08.2023 05:00:00 МСК</t>
  </si>
  <si>
    <t>23.08.2023 19:59:00 МСК</t>
  </si>
  <si>
    <t>14.08.2023 12:51:10 МСК</t>
  </si>
  <si>
    <t>0117300021323000071</t>
  </si>
  <si>
    <t>14.08.2023 12:35:14 МСК</t>
  </si>
  <si>
    <t>14.08.2023 12:37:51 МСК</t>
  </si>
  <si>
    <t>0117300021323000070</t>
  </si>
  <si>
    <t>14.08.2023 12:09:49 МСК</t>
  </si>
  <si>
    <t>14.08.2023 12:11:41 МСК</t>
  </si>
  <si>
    <t>0117300021323000069</t>
  </si>
  <si>
    <t>14.08.2023 11:10:27 МСК</t>
  </si>
  <si>
    <t>14.08.2023 11:12:50 МСК</t>
  </si>
  <si>
    <t>0117300021323000068</t>
  </si>
  <si>
    <t>Поставка продуктов питания (свинина замороженная)</t>
  </si>
  <si>
    <t>14.08.2023 10:46:22 МСК</t>
  </si>
  <si>
    <t>14.08.2023 10:48:51 МСК</t>
  </si>
  <si>
    <t>0117300021323000067</t>
  </si>
  <si>
    <t>14.08.2023 10:03:31 МСК</t>
  </si>
  <si>
    <t>14.08.2023 10:05:50 МСК</t>
  </si>
  <si>
    <t>0117300021323000066</t>
  </si>
  <si>
    <t>10.08.2023 13:08:40 МСК</t>
  </si>
  <si>
    <t>18.08.2023 03:00:00 МСК</t>
  </si>
  <si>
    <t>18.08.2023 05:00:00 МСК</t>
  </si>
  <si>
    <t>21.08.2023 19:59:00 МСК</t>
  </si>
  <si>
    <t>10.08.2023 13:10:20 МСК</t>
  </si>
  <si>
    <t>0117300021323000065</t>
  </si>
  <si>
    <t>10.08.2023 12:33:58 МСК</t>
  </si>
  <si>
    <t>10.08.2023 12:36:51 МСК</t>
  </si>
  <si>
    <t>0117300021323000064</t>
  </si>
  <si>
    <t>Поставка продуктов питания (масло сладко-сливочное)</t>
  </si>
  <si>
    <t>10.08.2023 12:04:38 МСК</t>
  </si>
  <si>
    <t>10.08.2023 12:06:51 МСК</t>
  </si>
  <si>
    <t>0117300021323000063</t>
  </si>
  <si>
    <t>Поставка продуктов питания (молоко)</t>
  </si>
  <si>
    <t>10.08.2023 10:49:41 МСК</t>
  </si>
  <si>
    <t>10.08.2023 10:51:51 МСК</t>
  </si>
  <si>
    <t>0117300021323000062</t>
  </si>
  <si>
    <t>Выполнение работ по ремонту автомобильных дорог общего пользования в г. Змеиногорске Змеиногорского района ул. Карла Маркса</t>
  </si>
  <si>
    <t>0117300021323000061</t>
  </si>
  <si>
    <t>АДМИНИСТРАЦИЯ ЧЕРЕПАНОВСКОГО СЕЛЬСОВЕТА ЗМЕИНОГОРСКОГО РАЙОНА АЛТАЙСКОГО КРАЯ</t>
  </si>
  <si>
    <t>Выполнение работ по ремонту автомобильных дорог общего пользования в Змеиногорском районе в пос. Черепановский, ул. Центральная</t>
  </si>
  <si>
    <t>0117300021323000060</t>
  </si>
  <si>
    <t>Выполнение работ по объекту: «Капитального ремонта башни "Рожновского" в  г. Змеиногорск Змеиногорского района Алтайского края»</t>
  </si>
  <si>
    <t>03.08.2023 10:56:40 МСК</t>
  </si>
  <si>
    <t>11.08.2023 03:00:00 МСК</t>
  </si>
  <si>
    <t>11.08.2023 05:00:00 МСК</t>
  </si>
  <si>
    <t>14.08.2023 19:59:00 МСК</t>
  </si>
  <si>
    <t>03.08.2023 10:58:51 МСК</t>
  </si>
  <si>
    <t>0117300021323000059</t>
  </si>
  <si>
    <t>Выполнение работ по объекту: «Капитальный ремонт водозаборного узла в с.Барановка Змеиногорского района Алтайского края»</t>
  </si>
  <si>
    <t>0117300021323000058</t>
  </si>
  <si>
    <t>Выполнение работ по объекту: «Капитальный ремонт водозаборного узла в с.Карамышево Змеиногорского района Алтайского края»</t>
  </si>
  <si>
    <t>0117300021323000057</t>
  </si>
  <si>
    <t>Выполнение работ по текущему ремонту автомобильных дорог на территории муниципального образования город Змеиногорск Змеиногорского района Алтайского края</t>
  </si>
  <si>
    <t>0117300021323000056</t>
  </si>
  <si>
    <t>КОМИТЕТ ПО КУЛЬТУРЕ И ТУРИЗМУ</t>
  </si>
  <si>
    <t>Выполнение работ по «Текущему ремонту Мемориального комплекса воинам, погибшим в годы Великой Отечественной войны (1941-1945гг) 1969г, расположенного по адресу:Алтайский край, Змеиногорский район, п.Беспаловский, ул.Нагорная,4а»</t>
  </si>
  <si>
    <t>0117300021323000055</t>
  </si>
  <si>
    <t>Выполнение работ по текущему ремонту «Памятник воинам погибшим в годы Великой Отечественной войны (1941-1945) п.Варшава Змеиногорского района Алтайского края»</t>
  </si>
  <si>
    <t>0117300021323000054</t>
  </si>
  <si>
    <t xml:space="preserve">Выполнение работ по ремонту автомобильных дорог общего пользования в г. Змеиногорске ул. Чернышевского </t>
  </si>
  <si>
    <t>0117300021323000053</t>
  </si>
  <si>
    <t>Поставка ГСМ для служебного транспорта Администрации города Змеиногорска</t>
  </si>
  <si>
    <t>0117300021323000052</t>
  </si>
  <si>
    <t>Выполнение работ по капитальному ремонту дымовой трубы котельной №10 в г. Змеиногорске</t>
  </si>
  <si>
    <t>21.06.2023 07:48:21 МСК</t>
  </si>
  <si>
    <t>29.06.2023 03:00:00 МСК</t>
  </si>
  <si>
    <t>29.06.2023 05:00:00 МСК</t>
  </si>
  <si>
    <t>30.06.2023 19:59:00 МСК</t>
  </si>
  <si>
    <t>21.06.2023 07:50:21 МСК</t>
  </si>
  <si>
    <t>0117300021323000051</t>
  </si>
  <si>
    <t>Выполнение работ по реставрации (мероприятий, необходимых для сохранения) объекта культурного наследия "Плотина, построенная И.И. Ползуновым в 1753 г.", входящего в состав объекта культурного наследия регионального значения "Комплекс памятников Змеиногорского рудника - крупнейшего в XVIII в. в Сибири горнозаводского производства по добыче драгоценных металлов", XVIII - XIX вв</t>
  </si>
  <si>
    <t>0117300021323000050</t>
  </si>
  <si>
    <t>Поставка ГСМ для служебного транспорта на второе  полугодие 2023г.</t>
  </si>
  <si>
    <t>0117300021323000049</t>
  </si>
  <si>
    <t>АДМИНИСТРАЦИЯ САВВУШИНСКОГО СЕЛЬСОВЕТА ЗМЕИНОГОРСКОГО РАЙОНА АЛТАЙСКОГО КРАЯ</t>
  </si>
  <si>
    <t>Оценка рыночной стоимости объектов движимого имущества, находящихся в собственности муниципального образования Саввушинский сельсовет Змеиногорского района Алтайского края</t>
  </si>
  <si>
    <t>07.06.2023 11:13:25 МСК</t>
  </si>
  <si>
    <t>15.06.2023 03:00:00 МСК</t>
  </si>
  <si>
    <t>16.06.2023 19:59:00 МСК</t>
  </si>
  <si>
    <t>07.06.2023 11:15:51 МСК</t>
  </si>
  <si>
    <t>0117300021323000048</t>
  </si>
  <si>
    <t>06.06.2023 13:08:15 МСК</t>
  </si>
  <si>
    <t>14.06.2023 03:00:00 МСК</t>
  </si>
  <si>
    <t>14.06.2023 05:00:00 МСК</t>
  </si>
  <si>
    <t>15.06.2023 19:59:00 МСК</t>
  </si>
  <si>
    <t>06.06.2023 13:10:51 МСК</t>
  </si>
  <si>
    <t>0117300021323000047</t>
  </si>
  <si>
    <t>30.05.2023 12:51:45 МСК</t>
  </si>
  <si>
    <t>06.06.2023 03:00:00 МСК</t>
  </si>
  <si>
    <t>07.06.2023 19:59:00 МСК</t>
  </si>
  <si>
    <t>30.05.2023 12:53:51 МСК</t>
  </si>
  <si>
    <t>0117300021323000046</t>
  </si>
  <si>
    <t>Поставка продуктов питания (рыба)</t>
  </si>
  <si>
    <t>30.05.2023 12:35:22 МСК</t>
  </si>
  <si>
    <t>30.05.2023 12:37:51 МСК</t>
  </si>
  <si>
    <t>0117300021323000045</t>
  </si>
  <si>
    <t>30.05.2023 11:58:00 МСК</t>
  </si>
  <si>
    <t>30.05.2023 12:00:51 МСК</t>
  </si>
  <si>
    <t>0117300021323000044</t>
  </si>
  <si>
    <t>Поставка продуктов питания (смесь сушеных фруктов)</t>
  </si>
  <si>
    <t>30.05.2023 11:42:53 МСК</t>
  </si>
  <si>
    <t>30.05.2023 11:44:52 МСК</t>
  </si>
  <si>
    <t>0117300021323000043</t>
  </si>
  <si>
    <t>Поставка продуктов питания (кондитерские изделия)</t>
  </si>
  <si>
    <t>30.05.2023 11:16:33 МСК</t>
  </si>
  <si>
    <t>06.06.2023 11:17:41 МСК</t>
  </si>
  <si>
    <t>30.05.2023 11:22:53 МСК</t>
  </si>
  <si>
    <t>0117300021323000042</t>
  </si>
  <si>
    <t>30.05.2023 08:07:43 МСК</t>
  </si>
  <si>
    <t>30.05.2023 08:09:51 МСК</t>
  </si>
  <si>
    <t>0117300021323000041</t>
  </si>
  <si>
    <t>Поставка продуктов питания (мясо птицы)</t>
  </si>
  <si>
    <t>29.05.2023 12:20:32 МСК</t>
  </si>
  <si>
    <t>05.06.2023 03:00:00 МСК</t>
  </si>
  <si>
    <t>06.06.2023 19:59:00 МСК</t>
  </si>
  <si>
    <t>29.05.2023 12:22:51 МСК</t>
  </si>
  <si>
    <t>0117300021323000040</t>
  </si>
  <si>
    <t>Поставка продуктов питания (молоко, йогурт)</t>
  </si>
  <si>
    <t>29.05.2023 11:37:48 МСК</t>
  </si>
  <si>
    <t>29.05.2023 11:40:01 МСК</t>
  </si>
  <si>
    <t>0117300021323000039</t>
  </si>
  <si>
    <t>Поставка продуктов питания (мясо свинины, говядины замороженное)</t>
  </si>
  <si>
    <t>29.05.2023 09:08:10 МСК</t>
  </si>
  <si>
    <t>29.05.2023 09:10:51 МСК</t>
  </si>
  <si>
    <t>0117300021323000038</t>
  </si>
  <si>
    <t>26.05.2023 07:27:33 МСК</t>
  </si>
  <si>
    <t>02.06.2023 03:00:00 МСК</t>
  </si>
  <si>
    <t>05.06.2023 19:59:00 МСК</t>
  </si>
  <si>
    <t>26.05.2023 07:29:51 МСК</t>
  </si>
  <si>
    <t>0117300021323000037</t>
  </si>
  <si>
    <t>АДМИНИСТРАЦИЯ КУЗЬМИНСКОГО СЕЛЬСОВЕТА ЗМЕИНОГОРСКОГО РАЙОНА АЛТАЙСКОГО КРАЯ</t>
  </si>
  <si>
    <t>Выполнение работ по ремонту мемориального комплекса воинам, погибшим в годы Великой Отечественной войны (1941-1945 гг.) с.Кузьминка Змеиногорского района Алтайского края</t>
  </si>
  <si>
    <t>0117300021323000036</t>
  </si>
  <si>
    <t>Выполнение работ по обустройству контейнерных площадок для твердых коммунальных отходов в Змеиногорском районе Алтайского края</t>
  </si>
  <si>
    <t>0117300021323000035</t>
  </si>
  <si>
    <t>15.05.2023 13:19:10 МСК</t>
  </si>
  <si>
    <t>23.05.2023 03:00:00 МСК</t>
  </si>
  <si>
    <t>23.05.2023 05:00:00 МСК</t>
  </si>
  <si>
    <t>24.05.2023 19:59:00 МСК</t>
  </si>
  <si>
    <t>18.05.2023 11:34:55 МСК</t>
  </si>
  <si>
    <t>0117300021323000034</t>
  </si>
  <si>
    <t>Выполнение работ по благоустройству территории города Змеиногорска Змеиногорского района Алтайского края</t>
  </si>
  <si>
    <t>12.05.2023 10:39:41 МСК</t>
  </si>
  <si>
    <t>19.05.2023 04:00:00 МСК</t>
  </si>
  <si>
    <t>22.05.2023 19:59:00 МСК</t>
  </si>
  <si>
    <t>12.05.2023 10:41:44 МСК</t>
  </si>
  <si>
    <t>0117300021323000033</t>
  </si>
  <si>
    <t>Выполнение работ по межеванию, подготовке межевых планов и постановке на государственный кадастровый учет земельных участков под исторически сложившимися свалками</t>
  </si>
  <si>
    <t>0117300021323000032</t>
  </si>
  <si>
    <t>Оказание услуг по оценке технического состояния автомобильных дорог в границах муниципального образования город Змеиногорск Змеиногорского района Алтайского края в 2023 году</t>
  </si>
  <si>
    <t>27.04.2023 12:47:05 МСК</t>
  </si>
  <si>
    <t>05.05.2023 03:00:00 МСК</t>
  </si>
  <si>
    <t>05.05.2023 05:00:00 МСК</t>
  </si>
  <si>
    <t>10.05.2023 19:59:00 МСК</t>
  </si>
  <si>
    <t>27.04.2023 12:49:21 МСК</t>
  </si>
  <si>
    <t>0117300021323000031</t>
  </si>
  <si>
    <t>Оказание услуг по оценке рыночной стоимости и годовой арендной платы земельных участков в границах муниципального образования Змеиногорский район Алтайского края, объектов движимого и недвижимого имущества, находящихся в собственности муниципального образования Змеиногорский район Алтайского края</t>
  </si>
  <si>
    <t>26.04.2023 11:11:52 МСК</t>
  </si>
  <si>
    <t>04.05.2023 03:00:00 МСК</t>
  </si>
  <si>
    <t>04.05.2023 05:00:00 МСК</t>
  </si>
  <si>
    <t>05.05.2023 19:59:00 МСК</t>
  </si>
  <si>
    <t>26.04.2023 11:13:51 МСК</t>
  </si>
  <si>
    <t>0117300021323000030</t>
  </si>
  <si>
    <t>Выполнение работ по нанесению дорожной разметки на территории города Змеиногорска</t>
  </si>
  <si>
    <t>0117300021323000029</t>
  </si>
  <si>
    <t>Поставка бумаги для офисной техники</t>
  </si>
  <si>
    <t>07.04.2023 11:33:13 МСК</t>
  </si>
  <si>
    <t>17.04.2023 03:00:00 МСК</t>
  </si>
  <si>
    <t>17.04.2023 05:00:00 МСК</t>
  </si>
  <si>
    <t>18.04.2023 19:59:00 МСК</t>
  </si>
  <si>
    <t>07.04.2023 11:35:52 МСК</t>
  </si>
  <si>
    <t>0117300021323000028</t>
  </si>
  <si>
    <t xml:space="preserve">Выполнение работ по капитальному ремонту системы отопления спортивного зала МБОУ "Змеиногорская СОШ №3"													</t>
  </si>
  <si>
    <t>31.03.2023 11:37:46 МСК</t>
  </si>
  <si>
    <t>10.04.2023 03:00:00 МСК</t>
  </si>
  <si>
    <t>10.04.2023 05:00:00 МСК</t>
  </si>
  <si>
    <t>11.04.2023 19:59:00 МСК</t>
  </si>
  <si>
    <t>31.03.2023 11:39:51 МСК</t>
  </si>
  <si>
    <t>0117300021323000027</t>
  </si>
  <si>
    <t>Выполнение работ по капитальному ремонту жилого корпуса №16 по адресу: Алтайский край, Змеиногорский район, с. Саввушка, северо-восточный берег оз. Колыванское</t>
  </si>
  <si>
    <t>30.03.2023 13:00:00 МСК</t>
  </si>
  <si>
    <t>07.04.2023 03:00:00 МСК</t>
  </si>
  <si>
    <t>07.04.2023 05:00:00 МСК</t>
  </si>
  <si>
    <t>10.04.2023 19:59:00 МСК</t>
  </si>
  <si>
    <t>30.03.2023 13:02:51 МСК</t>
  </si>
  <si>
    <t>0117300021323000026</t>
  </si>
  <si>
    <t>Выполнение работ по капитальному ремонту жилого корпуса №17 по адресу: Алтайский край, Змеиногорский район, с. Саввушка, северо-восточный берег оз. Колыванское</t>
  </si>
  <si>
    <t>29.03.2023 10:21:19 МСК</t>
  </si>
  <si>
    <t>06.04.2023 03:00:00 МСК</t>
  </si>
  <si>
    <t>06.04.2023 05:00:00 МСК</t>
  </si>
  <si>
    <t>07.04.2023 19:59:00 МСК</t>
  </si>
  <si>
    <t>31.03.2023 04:45:15 МСК</t>
  </si>
  <si>
    <t>0117300021323000025</t>
  </si>
  <si>
    <t>Выполнение работ по установке системы оповещения и управления эвакуацией в здании Администрации Змеиногорского района</t>
  </si>
  <si>
    <t>22.03.2023 18:15:10 МСК</t>
  </si>
  <si>
    <t>30.03.2023 04:00:00 МСК</t>
  </si>
  <si>
    <t>30.03.2023 06:00:00 МСК</t>
  </si>
  <si>
    <t>31.03.2023 19:59:00 МСК</t>
  </si>
  <si>
    <t>22.03.2023 18:17:20 МСК</t>
  </si>
  <si>
    <t>0117300021323000024</t>
  </si>
  <si>
    <t>Оказание услуг по разработке проекта реставрации (мероприятий, необходимых для сохранения) объекта культурного наследия "Плотина, построенная И.И. Ползуновым в 1753 г.", входящего в состав объекта культурного наследия регионального значения "Комплекс памятников Змеиногорского рудника - крупнейшего в XVIII в. в Сибири горнозаводского производства по добыче драгоценных металлов", XVIII - XIX вв</t>
  </si>
  <si>
    <t>0117300021323000023</t>
  </si>
  <si>
    <t>Поставка и установка дополнительного оборудования для детской спортивно-игровой площадки в городском парке в г. Змеиногорске в рамках региональной программы "Комфортная городская среда" на 2023 год</t>
  </si>
  <si>
    <t>09.03.2023 07:53:54 МСК</t>
  </si>
  <si>
    <t>17.03.2023 04:00:00 МСК</t>
  </si>
  <si>
    <t>17.03.2023 06:00:00 МСК</t>
  </si>
  <si>
    <t>20.03.2023 19:59:00 МСК</t>
  </si>
  <si>
    <t>09.03.2023 07:55:23 МСК</t>
  </si>
  <si>
    <t>0117300021323000022</t>
  </si>
  <si>
    <t>Выполнение работ по благоустройству детской спортивно-игровой площадки в городском парке в г. Змеиногорске Змеиногорского района Алтайского края (2 этап)</t>
  </si>
  <si>
    <t>07.03.2023 05:35:28 МСК</t>
  </si>
  <si>
    <t>15.03.2023 04:00:00 МСК</t>
  </si>
  <si>
    <t>15.03.2023 06:00:00 МСК</t>
  </si>
  <si>
    <t>16.03.2023 19:59:00 МСК</t>
  </si>
  <si>
    <t>07.03.2023 05:37:11 МСК</t>
  </si>
  <si>
    <t>0117300021323000021</t>
  </si>
  <si>
    <t>Оказание услуг по изготовлению технических планов на объекты недвижимости, межевых планов и проектов межевания земельных участков под объектами и постановке объектов и земельных участков на кадастровый учет в целях осуществления государственной регистрации прав на них</t>
  </si>
  <si>
    <t>01.03.2023 12:57:13 МСК</t>
  </si>
  <si>
    <t>09.03.2023 04:00:00 МСК</t>
  </si>
  <si>
    <t>09.03.2023 06:00:00 МСК</t>
  </si>
  <si>
    <t>10.03.2023 19:59:00 МСК</t>
  </si>
  <si>
    <t>01.03.2023 12:59:51 МСК</t>
  </si>
  <si>
    <t>0117300021323000020</t>
  </si>
  <si>
    <t>Оказание услуг по опубликованию официальных и информационных материалов Администрации города Змеиногорска</t>
  </si>
  <si>
    <t>0117300021323000019</t>
  </si>
  <si>
    <t>Поставка ГСМ для служебного транспорта администрации города Змеиногорска на первое полугодие 2023 года</t>
  </si>
  <si>
    <t>10.02.2023 11:38:25 МСК</t>
  </si>
  <si>
    <t>17.02.2023 04:00:00 МСК</t>
  </si>
  <si>
    <t>20.02.2023 19:59:00 МСК</t>
  </si>
  <si>
    <t>10.02.2023 11:40:52 МСК</t>
  </si>
  <si>
    <t>0117300021323000018</t>
  </si>
  <si>
    <t>Поставка резервных источников снабжения электрической энергией на критически важные объекты Змеиногорского района Алтайского края</t>
  </si>
  <si>
    <t>0117300021323000017</t>
  </si>
  <si>
    <t>Выполнение работ по благоустройству дворовой территории по адресу ул. Волкова, д.52 в г. Змеиногорске Змеиногорского района Алтайского края</t>
  </si>
  <si>
    <t>07.02.2023 09:55:43 МСК</t>
  </si>
  <si>
    <t>15.02.2023 04:00:00 МСК</t>
  </si>
  <si>
    <t>15.02.2023 06:00:00 МСК</t>
  </si>
  <si>
    <t>16.02.2023 19:59:00 МСК</t>
  </si>
  <si>
    <t>08.02.2023 08:06:23 МСК</t>
  </si>
  <si>
    <t>0117300021323000016</t>
  </si>
  <si>
    <t>Оказание услуг по очистке от снега дорог местного значения, расположенных на территории города Змеиногорска Змеиногорского района Алтайского края</t>
  </si>
  <si>
    <t>10.02.2023 04:00:00 МСК</t>
  </si>
  <si>
    <t>13.02.2023 19:59:00 МСК</t>
  </si>
  <si>
    <t>0117300021323000015</t>
  </si>
  <si>
    <t>Поставка ГСМ для служебного транспорта</t>
  </si>
  <si>
    <t>31.01.2023 12:23:59 МСК</t>
  </si>
  <si>
    <t>10.02.2023 06:00:00 МСК</t>
  </si>
  <si>
    <t>06.02.2023 10:01:44 МСК</t>
  </si>
  <si>
    <t>0117300021323000014</t>
  </si>
  <si>
    <t>23.01.2023 09:38:25 МСК</t>
  </si>
  <si>
    <t>31.01.2023 04:00:00 МСК</t>
  </si>
  <si>
    <t>31.01.2023 06:00:00 МСК</t>
  </si>
  <si>
    <t>02.02.2023 19:59:00 МСК</t>
  </si>
  <si>
    <t>23.01.2023 09:40:51 МСК</t>
  </si>
  <si>
    <t>0117300021323000013</t>
  </si>
  <si>
    <t>Поставка продуктов питания (молоко,сметана)</t>
  </si>
  <si>
    <t>0117300021323000012</t>
  </si>
  <si>
    <t>МБОУ "ЗМЕИНОГОРСКАЯ СОШ С УИОП"</t>
  </si>
  <si>
    <t>30.01.2023 04:00:00 МСК</t>
  </si>
  <si>
    <t>30.01.2023 06:00:00 МСК</t>
  </si>
  <si>
    <t>01.02.2023 19:59:00 МСК</t>
  </si>
  <si>
    <t>0117300021323000011</t>
  </si>
  <si>
    <t>0117300021323000010</t>
  </si>
  <si>
    <t>20.01.2023 13:02:09 МСК</t>
  </si>
  <si>
    <t>20.01.2023 13:04:51 МСК</t>
  </si>
  <si>
    <t>0117300021323000009</t>
  </si>
  <si>
    <t>20.01.2023 12:41:07 МСК</t>
  </si>
  <si>
    <t>20.01.2023 12:43:51 МСК</t>
  </si>
  <si>
    <t>0117300021323000008</t>
  </si>
  <si>
    <t>20.01.2023 07:58:40 МСК</t>
  </si>
  <si>
    <t>20.01.2023 08:00:17 МСК</t>
  </si>
  <si>
    <t>0117300021323000007</t>
  </si>
  <si>
    <t>20.01.2023 07:38:00 МСК</t>
  </si>
  <si>
    <t>20.01.2023 07:40:21 МСК</t>
  </si>
  <si>
    <t>0117300021323000006</t>
  </si>
  <si>
    <t>20.01.2023 06:08:00 МСК</t>
  </si>
  <si>
    <t>20.01.2023 06:10:21 МСК</t>
  </si>
  <si>
    <t>0117300021323000005</t>
  </si>
  <si>
    <t>0117300021323000004</t>
  </si>
  <si>
    <t>19.01.2023 14:02:28 МСК</t>
  </si>
  <si>
    <t>27.01.2023 04:00:00 МСК</t>
  </si>
  <si>
    <t>27.01.2023 06:00:00 МСК</t>
  </si>
  <si>
    <t>31.01.2023 19:59:00 МСК</t>
  </si>
  <si>
    <t>19.01.2023 14:04:51 МСК</t>
  </si>
  <si>
    <t>0117300021323000003</t>
  </si>
  <si>
    <t>19.01.2023 13:36:20 МСК</t>
  </si>
  <si>
    <t>19.01.2023 13:38:22 МСК</t>
  </si>
  <si>
    <t>0117300021323000002</t>
  </si>
  <si>
    <t>19.01.2023 12:42:38 МСК</t>
  </si>
  <si>
    <t>19.01.2023 12:44:22 МСК</t>
  </si>
  <si>
    <t>0117300021323000001</t>
  </si>
  <si>
    <t>19.01.2023 12:06:43 МСК</t>
  </si>
  <si>
    <t>19.01.2023 12:18:54 МСК</t>
  </si>
  <si>
    <t>Цена Контракта (полное исполнение факт)</t>
  </si>
  <si>
    <t>Результат осуществления закупок через Уполномоченный орган "Администрация Змеиногорского района Алтайского края"</t>
  </si>
  <si>
    <t>0817200000322004368</t>
  </si>
  <si>
    <t>КГКУ "ЦЕНТР ГОСУДАРСТВЕННЫХ ЗАКУПОК АЛТАЙСКОГО КРАЯ"</t>
  </si>
  <si>
    <t>Выполнение работ по капитальному ремонту водопроводных сетей в г. Змеиногорск Алтайского края</t>
  </si>
  <si>
    <t>0817200000323001212</t>
  </si>
  <si>
    <t>Выполнение работ по капитальному ремонту МБОУ Таловской СОШ по адресу: 658475, Алтайский край, Змеиногорский район, с.Таловка, ул.Заводская,37</t>
  </si>
  <si>
    <t>МБОУ ТАЛОВСКАЯ СОШ</t>
  </si>
  <si>
    <t>МБОУ БЕСПАЛОВСКАЯ СОШ</t>
  </si>
  <si>
    <t>0817200000323001219</t>
  </si>
  <si>
    <t>Совместная закупка</t>
  </si>
  <si>
    <t>0817200000323006949</t>
  </si>
  <si>
    <t>Выполнение работ по капитальному ремонту МБОУ Беспаловской СОШ по адресу: 658471 Алтайский край, Змеиногорский район, п. Беспаловский, ул. Нагорная,16</t>
  </si>
  <si>
    <t>Выполнение работ по подключению оборудования, приобретенного в целях реализации мероприятий по обеспечению развития информационно-телекоммуникационной инфраструктуры объектов общеобразовательных организаций</t>
  </si>
  <si>
    <t>МБОУ Таловская СОШ</t>
  </si>
  <si>
    <t>МБОУ Барановская СОШ</t>
  </si>
  <si>
    <t>МБОУ Октябрьская СОШ</t>
  </si>
  <si>
    <t>МБОУ Карамышевская СОШ</t>
  </si>
  <si>
    <t>МБОУ Беспаловская СОШ</t>
  </si>
  <si>
    <t>0817200000323012333</t>
  </si>
  <si>
    <t>Поставка угля каменного для нужд муниципальных унитарных предприятий на отопительный период 2023-2024 годов</t>
  </si>
  <si>
    <t xml:space="preserve">МУП "Теплорерс" </t>
  </si>
  <si>
    <t>Результат осуществления закупок через Уполномоченный орган КГКУ "ЦГЗ Алтайского края"</t>
  </si>
  <si>
    <t>Контракта расторгнут</t>
  </si>
  <si>
    <t>1 этап/освоение 2022</t>
  </si>
  <si>
    <t>2 этап/освоение 2023</t>
  </si>
  <si>
    <t>3 этап/освоение 2024</t>
  </si>
  <si>
    <t xml:space="preserve">Результаты осуществления закупок товаров, работ, услуг для нужд Алтайского края за </t>
  </si>
  <si>
    <t>годовой 2023</t>
  </si>
  <si>
    <t>год</t>
  </si>
  <si>
    <t>Наименование муниципального образования (городского округа)</t>
  </si>
  <si>
    <t>Змеиногорский район</t>
  </si>
  <si>
    <t>Наименование показателей</t>
  </si>
  <si>
    <t>Итого</t>
  </si>
  <si>
    <t>в том числе:</t>
  </si>
  <si>
    <t>Конкурентные способы определения поставщиков (подрядчиков, исполнителей)</t>
  </si>
  <si>
    <t>Закупки у единственного поставщика</t>
  </si>
  <si>
    <t>конкурс</t>
  </si>
  <si>
    <t>аукцион в электронной форме</t>
  </si>
  <si>
    <t>запрос котировок в электронной форме</t>
  </si>
  <si>
    <t>запрос предложений в электронной форме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</si>
  <si>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</si>
  <si>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</si>
  <si>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</si>
  <si>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иные, за исключением осуществленных  в соответствии с п. 25, 25.1 - 25.3 ч.1 ст. 93 Федерального закона № 44-ФЗ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</si>
  <si>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</si>
  <si>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</si>
  <si>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</si>
  <si>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</si>
  <si>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</si>
  <si>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>Х</t>
  </si>
  <si>
    <t xml:space="preserve">из них: с поставщиками, зарегистрированными в Алтайском крае 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</si>
  <si>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</si>
  <si>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</si>
  <si>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</si>
  <si>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</si>
  <si>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</si>
  <si>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</si>
  <si>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</si>
  <si>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</si>
  <si>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</si>
  <si>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</si>
  <si>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</si>
  <si>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</si>
  <si>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</si>
  <si>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</si>
  <si>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</si>
  <si>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</si>
  <si>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</si>
  <si>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</si>
  <si>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</si>
  <si>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</si>
  <si>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</si>
  <si>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</si>
  <si>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</si>
  <si>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</si>
  <si>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4.9. Количество закупок, к проведению которых привлечены специализированные организации (СО), единиц</t>
  </si>
  <si>
    <t>4.10. Общая сумма муниципальных контрактов, заключенных на оказание услуг СО, тыс. руб.</t>
  </si>
  <si>
    <t>4.11. Количество закупок, для которых обоснование НМЦК проводилось сторонними организациями (ценовыми центрами), единиц</t>
  </si>
  <si>
    <t>4.12. Общая сумма муниципальных контрактов на привлечение сторонних организаций (ценовых центров), тыс. руб.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</si>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</sst>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[&lt;0]&quot;x&quot;;0"/>
  </numFmts>
  <fonts count="11" x14ac:knownFonts="1">
    <font>
      <sz val="11"/>
      <name val="Calibri"/>
    </font>
    <font>
      <u/>
      <sz val="11"/>
      <color rgb="FF0000FF"/>
      <name val="Calibri"/>
    </font>
    <font>
      <b/>
      <sz val="9"/>
      <color rgb="FF000000"/>
      <name val="Calibri"/>
    </font>
    <font>
      <sz val="9"/>
      <name val="Calibri"/>
    </font>
    <font>
      <sz val="11"/>
      <name val="Calibri"/>
      <family val="2"/>
      <charset val="204"/>
    </font>
    <font>
      <sz val="9"/>
      <name val="Calibri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</fills>
  <borders count="27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4" fontId="0" fillId="0" borderId="0" xfId="0" applyNumberFormat="1"/>
    <xf numFmtId="0" fontId="3" fillId="0" borderId="4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0" fillId="0" borderId="3" xfId="0" applyNumberFormat="1" applyBorder="1"/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4" fillId="0" borderId="0" xfId="0" applyFont="1"/>
    <xf numFmtId="2" fontId="5" fillId="0" borderId="1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49" fontId="5" fillId="0" borderId="4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3" xfId="0" applyBorder="1"/>
    <xf numFmtId="1" fontId="0" fillId="0" borderId="0" xfId="0" applyNumberFormat="1" applyBorder="1"/>
    <xf numFmtId="165" fontId="0" fillId="3" borderId="0" xfId="0" applyNumberFormat="1" applyFill="1" applyBorder="1" applyAlignment="1"/>
    <xf numFmtId="1" fontId="0" fillId="3" borderId="0" xfId="0" applyNumberFormat="1" applyFill="1" applyBorder="1"/>
    <xf numFmtId="165" fontId="0" fillId="0" borderId="0" xfId="0" applyNumberFormat="1" applyBorder="1"/>
    <xf numFmtId="1" fontId="0" fillId="0" borderId="16" xfId="0" applyNumberFormat="1" applyBorder="1"/>
    <xf numFmtId="0" fontId="8" fillId="0" borderId="17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1" fontId="8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6" borderId="3" xfId="0" applyNumberFormat="1" applyFont="1" applyFill="1" applyBorder="1" applyAlignment="1">
      <alignment horizontal="center" vertical="center" wrapText="1"/>
    </xf>
    <xf numFmtId="1" fontId="8" fillId="7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165" fontId="8" fillId="0" borderId="3" xfId="0" applyNumberFormat="1" applyFont="1" applyBorder="1" applyAlignment="1">
      <alignment horizontal="right"/>
    </xf>
    <xf numFmtId="165" fontId="8" fillId="4" borderId="3" xfId="0" applyNumberFormat="1" applyFont="1" applyFill="1" applyBorder="1" applyAlignment="1">
      <alignment horizontal="center" vertical="center" wrapText="1"/>
    </xf>
    <xf numFmtId="165" fontId="8" fillId="5" borderId="3" xfId="0" applyNumberFormat="1" applyFont="1" applyFill="1" applyBorder="1" applyAlignment="1">
      <alignment horizontal="center" vertic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165" fontId="8" fillId="7" borderId="3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165" fontId="8" fillId="7" borderId="23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165" fontId="8" fillId="0" borderId="3" xfId="0" applyNumberFormat="1" applyFont="1" applyBorder="1" applyAlignment="1">
      <alignment horizontal="right" wrapText="1"/>
    </xf>
    <xf numFmtId="165" fontId="8" fillId="4" borderId="3" xfId="0" applyNumberFormat="1" applyFont="1" applyFill="1" applyBorder="1" applyAlignment="1">
      <alignment horizontal="right" wrapText="1"/>
    </xf>
    <xf numFmtId="165" fontId="8" fillId="5" borderId="3" xfId="0" applyNumberFormat="1" applyFont="1" applyFill="1" applyBorder="1" applyAlignment="1">
      <alignment horizontal="right" wrapText="1"/>
    </xf>
    <xf numFmtId="165" fontId="8" fillId="6" borderId="3" xfId="0" applyNumberFormat="1" applyFont="1" applyFill="1" applyBorder="1" applyAlignment="1">
      <alignment horizontal="right" wrapText="1"/>
    </xf>
    <xf numFmtId="165" fontId="8" fillId="7" borderId="3" xfId="0" applyNumberFormat="1" applyFont="1" applyFill="1" applyBorder="1" applyAlignment="1">
      <alignment horizontal="right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18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 indent="1"/>
    </xf>
    <xf numFmtId="165" fontId="8" fillId="4" borderId="25" xfId="0" applyNumberFormat="1" applyFont="1" applyFill="1" applyBorder="1" applyAlignment="1">
      <alignment horizontal="center" vertical="center" wrapText="1"/>
    </xf>
    <xf numFmtId="165" fontId="8" fillId="5" borderId="25" xfId="0" applyNumberFormat="1" applyFont="1" applyFill="1" applyBorder="1" applyAlignment="1">
      <alignment horizontal="center" vertical="center" wrapText="1"/>
    </xf>
    <xf numFmtId="165" fontId="8" fillId="6" borderId="25" xfId="0" applyNumberFormat="1" applyFont="1" applyFill="1" applyBorder="1" applyAlignment="1">
      <alignment horizontal="center" vertical="center" wrapText="1"/>
    </xf>
    <xf numFmtId="165" fontId="8" fillId="7" borderId="25" xfId="0" applyNumberFormat="1" applyFont="1" applyFill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 wrapText="1"/>
    </xf>
  </cellXfs>
  <cellStyles count="2">
    <cellStyle name="HyperLink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72;&#1082;&#1091;&#1087;&#1082;&#1080;/&#1054;&#1090;&#1095;&#1077;&#1090;%20&#1087;&#1086;%20&#1079;&#1072;&#1082;&#1091;&#1087;&#1082;&#1072;&#1084;/2023/&#1075;&#1086;&#1076;&#1086;&#1074;&#1086;&#1081;/&#1060;&#1086;&#1088;&#1084;&#1072;%20&#1076;&#1083;&#1103;%20&#1079;&#1072;&#1087;&#1086;&#1083;&#1085;&#1077;&#1085;&#1080;&#1103;%20&#1075;&#1086;&#1076;&#1086;&#1074;&#1086;&#1081;%202023%20&#1057;&#1074;&#1086;&#1076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ЗРУСХИ"/>
      <sheetName val="ГОРОД"/>
      <sheetName val="Образование"/>
      <sheetName val="Культура"/>
      <sheetName val="Фин.комитет"/>
      <sheetName val="Карамышево"/>
      <sheetName val="Барановка"/>
      <sheetName val="Таловка"/>
      <sheetName val="Кузьмика"/>
      <sheetName val="Октябрьский"/>
      <sheetName val="Саввушка"/>
      <sheetName val="Черепановск"/>
      <sheetName val="Спорт.ком."/>
      <sheetName val="Дюсш+СП"/>
      <sheetName val="Лист13"/>
    </sheetNames>
    <sheetDataSet>
      <sheetData sheetId="0"/>
      <sheetData sheetId="1">
        <row r="10">
          <cell r="I10">
            <v>6</v>
          </cell>
          <cell r="J10">
            <v>83</v>
          </cell>
          <cell r="L10">
            <v>1</v>
          </cell>
        </row>
        <row r="11">
          <cell r="I11">
            <v>6</v>
          </cell>
          <cell r="J11">
            <v>83</v>
          </cell>
          <cell r="L11">
            <v>1</v>
          </cell>
        </row>
        <row r="12">
          <cell r="I12">
            <v>2286</v>
          </cell>
          <cell r="J12">
            <v>15470</v>
          </cell>
          <cell r="L12">
            <v>71</v>
          </cell>
        </row>
        <row r="13">
          <cell r="I13">
            <v>2286</v>
          </cell>
          <cell r="J13">
            <v>15470</v>
          </cell>
          <cell r="L13">
            <v>71</v>
          </cell>
        </row>
        <row r="14">
          <cell r="I14">
            <v>319</v>
          </cell>
          <cell r="J14">
            <v>223</v>
          </cell>
        </row>
        <row r="29">
          <cell r="B29">
            <v>2</v>
          </cell>
        </row>
        <row r="30">
          <cell r="B30">
            <v>2</v>
          </cell>
        </row>
        <row r="31">
          <cell r="B31">
            <v>6</v>
          </cell>
        </row>
        <row r="32">
          <cell r="B32">
            <v>6</v>
          </cell>
        </row>
        <row r="33">
          <cell r="B33">
            <v>5</v>
          </cell>
        </row>
        <row r="34">
          <cell r="B34">
            <v>5</v>
          </cell>
        </row>
        <row r="35">
          <cell r="B35">
            <v>2</v>
          </cell>
        </row>
        <row r="36">
          <cell r="B36">
            <v>2</v>
          </cell>
        </row>
      </sheetData>
      <sheetData sheetId="2">
        <row r="10">
          <cell r="I10">
            <v>13</v>
          </cell>
          <cell r="J10">
            <v>335</v>
          </cell>
        </row>
        <row r="11">
          <cell r="I11">
            <v>12</v>
          </cell>
          <cell r="J11">
            <v>183</v>
          </cell>
        </row>
        <row r="12">
          <cell r="I12">
            <v>2955</v>
          </cell>
          <cell r="J12">
            <v>6966</v>
          </cell>
        </row>
        <row r="13">
          <cell r="I13">
            <v>2839</v>
          </cell>
          <cell r="J13">
            <v>6231</v>
          </cell>
        </row>
        <row r="14">
          <cell r="I14">
            <v>280</v>
          </cell>
          <cell r="J14">
            <v>221</v>
          </cell>
        </row>
        <row r="15">
          <cell r="I15">
            <v>117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</sheetData>
      <sheetData sheetId="3">
        <row r="10">
          <cell r="I10">
            <v>31</v>
          </cell>
          <cell r="J10">
            <v>1469</v>
          </cell>
          <cell r="K10">
            <v>1407</v>
          </cell>
        </row>
        <row r="11">
          <cell r="I11">
            <v>31</v>
          </cell>
          <cell r="J11">
            <v>1469</v>
          </cell>
          <cell r="K11">
            <v>1407</v>
          </cell>
        </row>
        <row r="12">
          <cell r="I12">
            <v>26696</v>
          </cell>
          <cell r="J12">
            <v>24983</v>
          </cell>
          <cell r="K12">
            <v>72051</v>
          </cell>
        </row>
        <row r="13">
          <cell r="I13">
            <v>26696</v>
          </cell>
          <cell r="J13">
            <v>24983</v>
          </cell>
          <cell r="K13">
            <v>72051</v>
          </cell>
        </row>
        <row r="29">
          <cell r="B29">
            <v>14</v>
          </cell>
        </row>
        <row r="30">
          <cell r="B30">
            <v>14</v>
          </cell>
        </row>
        <row r="31">
          <cell r="B31">
            <v>3</v>
          </cell>
        </row>
        <row r="32">
          <cell r="B32">
            <v>3</v>
          </cell>
        </row>
        <row r="35">
          <cell r="B35">
            <v>14</v>
          </cell>
        </row>
        <row r="36">
          <cell r="B36">
            <v>14</v>
          </cell>
        </row>
      </sheetData>
      <sheetData sheetId="4">
        <row r="10">
          <cell r="J10">
            <v>587</v>
          </cell>
          <cell r="K10">
            <v>94</v>
          </cell>
        </row>
        <row r="11">
          <cell r="J11">
            <v>587</v>
          </cell>
          <cell r="K11">
            <v>94</v>
          </cell>
        </row>
        <row r="12">
          <cell r="J12">
            <v>7418</v>
          </cell>
          <cell r="K12">
            <v>8808</v>
          </cell>
        </row>
        <row r="13">
          <cell r="J13">
            <v>7418</v>
          </cell>
          <cell r="K13">
            <v>8808</v>
          </cell>
        </row>
        <row r="29">
          <cell r="B29">
            <v>4</v>
          </cell>
        </row>
        <row r="30">
          <cell r="B30">
            <v>3</v>
          </cell>
        </row>
        <row r="35">
          <cell r="B35">
            <v>4</v>
          </cell>
        </row>
        <row r="36">
          <cell r="B36">
            <v>4</v>
          </cell>
        </row>
      </sheetData>
      <sheetData sheetId="5">
        <row r="10">
          <cell r="J10">
            <v>30</v>
          </cell>
        </row>
        <row r="11">
          <cell r="J11">
            <v>30</v>
          </cell>
        </row>
        <row r="12">
          <cell r="J12">
            <v>541</v>
          </cell>
        </row>
        <row r="13">
          <cell r="J13">
            <v>541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2</v>
          </cell>
        </row>
        <row r="32">
          <cell r="B32">
            <v>2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6">
        <row r="10">
          <cell r="I10">
            <v>3</v>
          </cell>
          <cell r="J10">
            <v>92</v>
          </cell>
        </row>
        <row r="11">
          <cell r="I11">
            <v>3</v>
          </cell>
          <cell r="J11">
            <v>92</v>
          </cell>
        </row>
        <row r="12">
          <cell r="I12">
            <v>788</v>
          </cell>
          <cell r="J12">
            <v>2413</v>
          </cell>
        </row>
        <row r="13">
          <cell r="I13">
            <v>788</v>
          </cell>
          <cell r="J13">
            <v>2413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7">
        <row r="10">
          <cell r="I10">
            <v>3</v>
          </cell>
          <cell r="J10">
            <v>62</v>
          </cell>
        </row>
        <row r="11">
          <cell r="I11">
            <v>3</v>
          </cell>
          <cell r="J11">
            <v>62</v>
          </cell>
        </row>
        <row r="12">
          <cell r="I12">
            <v>1090</v>
          </cell>
          <cell r="J12">
            <v>1978</v>
          </cell>
        </row>
        <row r="13">
          <cell r="I13">
            <v>1090</v>
          </cell>
          <cell r="J13">
            <v>1978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8">
        <row r="10">
          <cell r="J10">
            <v>73</v>
          </cell>
        </row>
        <row r="11">
          <cell r="J11">
            <v>73</v>
          </cell>
        </row>
        <row r="12">
          <cell r="J12">
            <v>5985</v>
          </cell>
        </row>
        <row r="13">
          <cell r="J13">
            <v>5985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9">
        <row r="10">
          <cell r="I10">
            <v>3</v>
          </cell>
          <cell r="J10">
            <v>79</v>
          </cell>
        </row>
        <row r="11">
          <cell r="I11">
            <v>3</v>
          </cell>
          <cell r="J11">
            <v>79</v>
          </cell>
        </row>
        <row r="12">
          <cell r="I12">
            <v>1120</v>
          </cell>
          <cell r="J12">
            <v>1877</v>
          </cell>
        </row>
        <row r="13">
          <cell r="I13">
            <v>1120</v>
          </cell>
          <cell r="J13">
            <v>1877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0">
        <row r="10">
          <cell r="J10">
            <v>73</v>
          </cell>
        </row>
        <row r="11">
          <cell r="J11">
            <v>73</v>
          </cell>
        </row>
        <row r="12">
          <cell r="J12">
            <v>3736</v>
          </cell>
        </row>
        <row r="13">
          <cell r="J13">
            <v>3736</v>
          </cell>
        </row>
        <row r="29">
          <cell r="B29">
            <v>1</v>
          </cell>
        </row>
        <row r="35">
          <cell r="B35">
            <v>1</v>
          </cell>
        </row>
      </sheetData>
      <sheetData sheetId="11">
        <row r="10">
          <cell r="I10">
            <v>4</v>
          </cell>
          <cell r="J10">
            <v>67</v>
          </cell>
        </row>
        <row r="11">
          <cell r="I11">
            <v>4</v>
          </cell>
          <cell r="J11">
            <v>67</v>
          </cell>
        </row>
        <row r="12">
          <cell r="I12">
            <v>601</v>
          </cell>
          <cell r="J12">
            <v>1976</v>
          </cell>
        </row>
        <row r="13">
          <cell r="I13">
            <v>601</v>
          </cell>
          <cell r="J13">
            <v>1976</v>
          </cell>
        </row>
        <row r="29">
          <cell r="B29">
            <v>1</v>
          </cell>
        </row>
        <row r="35">
          <cell r="B35">
            <v>1</v>
          </cell>
        </row>
      </sheetData>
      <sheetData sheetId="12">
        <row r="10">
          <cell r="I10">
            <v>3</v>
          </cell>
          <cell r="J10">
            <v>84</v>
          </cell>
        </row>
        <row r="11">
          <cell r="I11">
            <v>3</v>
          </cell>
          <cell r="J11">
            <v>84</v>
          </cell>
        </row>
        <row r="12">
          <cell r="I12">
            <v>899</v>
          </cell>
          <cell r="J12">
            <v>3959</v>
          </cell>
        </row>
        <row r="13">
          <cell r="I13">
            <v>899</v>
          </cell>
          <cell r="J13">
            <v>3959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3">
        <row r="10">
          <cell r="J10">
            <v>17</v>
          </cell>
        </row>
        <row r="11">
          <cell r="J11">
            <v>17</v>
          </cell>
        </row>
        <row r="12">
          <cell r="J12">
            <v>423</v>
          </cell>
        </row>
        <row r="13">
          <cell r="J13">
            <v>423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4">
        <row r="10">
          <cell r="I10">
            <v>2</v>
          </cell>
          <cell r="J10">
            <v>36</v>
          </cell>
          <cell r="K10">
            <v>2</v>
          </cell>
        </row>
        <row r="11">
          <cell r="I11">
            <v>2</v>
          </cell>
          <cell r="J11">
            <v>36</v>
          </cell>
          <cell r="K11">
            <v>2</v>
          </cell>
        </row>
        <row r="12">
          <cell r="I12">
            <v>421</v>
          </cell>
          <cell r="J12">
            <v>636</v>
          </cell>
          <cell r="K12">
            <v>119</v>
          </cell>
        </row>
        <row r="13">
          <cell r="I13">
            <v>421</v>
          </cell>
          <cell r="J13">
            <v>636</v>
          </cell>
          <cell r="K13">
            <v>119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workbookViewId="0">
      <pane ySplit="1" topLeftCell="A2" activePane="bottomLeft" state="frozen"/>
      <selection pane="bottomLeft" activeCell="D104" sqref="D104"/>
    </sheetView>
  </sheetViews>
  <sheetFormatPr defaultRowHeight="15" x14ac:dyDescent="0.25"/>
  <cols>
    <col min="1" max="3" width="23" customWidth="1"/>
    <col min="4" max="4" width="37" customWidth="1"/>
    <col min="5" max="5" width="23" customWidth="1"/>
    <col min="6" max="6" width="17" hidden="1" customWidth="1"/>
    <col min="7" max="7" width="20" hidden="1" customWidth="1"/>
    <col min="8" max="8" width="22" hidden="1" customWidth="1"/>
    <col min="9" max="13" width="23" hidden="1" customWidth="1"/>
    <col min="14" max="15" width="13" hidden="1" customWidth="1"/>
    <col min="16" max="16" width="23" hidden="1" customWidth="1"/>
    <col min="17" max="18" width="24" hidden="1" customWidth="1"/>
    <col min="19" max="19" width="23" hidden="1" customWidth="1"/>
    <col min="20" max="21" width="23" customWidth="1"/>
  </cols>
  <sheetData>
    <row r="1" spans="1:21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416</v>
      </c>
      <c r="U1" s="1" t="s">
        <v>19</v>
      </c>
    </row>
    <row r="2" spans="1:21" ht="36" x14ac:dyDescent="0.25">
      <c r="A2" s="2" t="s">
        <v>20</v>
      </c>
      <c r="B2" s="2" t="s">
        <v>21</v>
      </c>
      <c r="C2" s="2" t="s">
        <v>22</v>
      </c>
      <c r="D2" s="2" t="s">
        <v>23</v>
      </c>
      <c r="E2" s="3">
        <v>1225000</v>
      </c>
      <c r="F2" s="3">
        <v>1225000</v>
      </c>
      <c r="G2" s="3">
        <v>1225000</v>
      </c>
      <c r="H2" s="3">
        <v>1225000</v>
      </c>
      <c r="I2" s="3">
        <v>1225000</v>
      </c>
      <c r="J2" s="3">
        <v>1225000</v>
      </c>
      <c r="K2" s="3">
        <v>1225000</v>
      </c>
      <c r="L2" s="3">
        <v>1225000</v>
      </c>
      <c r="M2" s="3">
        <v>1225000</v>
      </c>
      <c r="N2" s="3">
        <v>1225000</v>
      </c>
      <c r="O2" s="3">
        <v>1225000</v>
      </c>
      <c r="P2" s="3">
        <v>1225000</v>
      </c>
      <c r="Q2" s="3">
        <v>1225000</v>
      </c>
      <c r="R2" s="3">
        <v>1225000</v>
      </c>
      <c r="S2" s="3">
        <v>1225000</v>
      </c>
      <c r="T2" s="3">
        <v>1225000</v>
      </c>
      <c r="U2" s="2">
        <v>0</v>
      </c>
    </row>
    <row r="3" spans="1:21" ht="36" x14ac:dyDescent="0.25">
      <c r="A3" s="2" t="s">
        <v>28</v>
      </c>
      <c r="B3" s="2" t="s">
        <v>21</v>
      </c>
      <c r="C3" s="2" t="s">
        <v>22</v>
      </c>
      <c r="D3" s="2" t="s">
        <v>23</v>
      </c>
      <c r="E3" s="3">
        <v>2800000</v>
      </c>
      <c r="F3" s="3">
        <v>2800000</v>
      </c>
      <c r="G3" s="3">
        <v>2800000</v>
      </c>
      <c r="H3" s="3">
        <v>2800000</v>
      </c>
      <c r="I3" s="3">
        <v>2800000</v>
      </c>
      <c r="J3" s="3">
        <v>2800000</v>
      </c>
      <c r="K3" s="3">
        <v>2800000</v>
      </c>
      <c r="L3" s="3">
        <v>2800000</v>
      </c>
      <c r="M3" s="3">
        <v>2800000</v>
      </c>
      <c r="N3" s="3">
        <v>2800000</v>
      </c>
      <c r="O3" s="3">
        <v>2800000</v>
      </c>
      <c r="P3" s="3">
        <v>2800000</v>
      </c>
      <c r="Q3" s="3">
        <v>2800000</v>
      </c>
      <c r="R3" s="3">
        <v>2800000</v>
      </c>
      <c r="S3" s="3">
        <v>2800000</v>
      </c>
      <c r="T3" s="3">
        <v>2800000</v>
      </c>
      <c r="U3" s="2">
        <v>0</v>
      </c>
    </row>
    <row r="4" spans="1:21" ht="36" x14ac:dyDescent="0.25">
      <c r="A4" s="2" t="s">
        <v>29</v>
      </c>
      <c r="B4" s="2" t="s">
        <v>21</v>
      </c>
      <c r="C4" s="2" t="s">
        <v>22</v>
      </c>
      <c r="D4" s="2" t="s">
        <v>23</v>
      </c>
      <c r="E4" s="3">
        <v>2975000</v>
      </c>
      <c r="F4" s="3">
        <v>2975000</v>
      </c>
      <c r="G4" s="3">
        <v>2975000</v>
      </c>
      <c r="H4" s="3">
        <v>2975000</v>
      </c>
      <c r="I4" s="3">
        <v>2975000</v>
      </c>
      <c r="J4" s="3">
        <v>2975000</v>
      </c>
      <c r="K4" s="3">
        <v>2975000</v>
      </c>
      <c r="L4" s="3">
        <v>2975000</v>
      </c>
      <c r="M4" s="3">
        <v>2975000</v>
      </c>
      <c r="N4" s="3">
        <v>2975000</v>
      </c>
      <c r="O4" s="3">
        <v>2975000</v>
      </c>
      <c r="P4" s="3">
        <v>2975000</v>
      </c>
      <c r="Q4" s="3">
        <v>2975000</v>
      </c>
      <c r="R4" s="3">
        <v>2975000</v>
      </c>
      <c r="S4" s="3">
        <v>2975000</v>
      </c>
      <c r="T4" s="3">
        <v>2975000</v>
      </c>
      <c r="U4" s="2">
        <v>0</v>
      </c>
    </row>
    <row r="5" spans="1:21" ht="36" x14ac:dyDescent="0.25">
      <c r="A5" s="2" t="s">
        <v>30</v>
      </c>
      <c r="B5" s="2" t="s">
        <v>21</v>
      </c>
      <c r="C5" s="2" t="s">
        <v>22</v>
      </c>
      <c r="D5" s="2" t="s">
        <v>31</v>
      </c>
      <c r="E5" s="3">
        <v>2000000</v>
      </c>
      <c r="F5" s="2" t="s">
        <v>24</v>
      </c>
      <c r="G5" s="2" t="s">
        <v>32</v>
      </c>
      <c r="H5" s="2" t="s">
        <v>25</v>
      </c>
      <c r="I5" s="2" t="s">
        <v>33</v>
      </c>
      <c r="J5" s="2" t="s">
        <v>34</v>
      </c>
      <c r="K5" s="2"/>
      <c r="L5" s="2" t="s">
        <v>35</v>
      </c>
      <c r="M5" s="2" t="s">
        <v>35</v>
      </c>
      <c r="N5" s="2">
        <v>0</v>
      </c>
      <c r="O5" s="2"/>
      <c r="P5" s="2" t="s">
        <v>36</v>
      </c>
      <c r="Q5" s="2" t="s">
        <v>27</v>
      </c>
      <c r="R5" s="2" t="s">
        <v>27</v>
      </c>
      <c r="S5" s="2"/>
      <c r="T5" s="2"/>
      <c r="U5" s="2"/>
    </row>
    <row r="6" spans="1:21" ht="48" x14ac:dyDescent="0.25">
      <c r="A6" s="2" t="s">
        <v>37</v>
      </c>
      <c r="B6" s="2" t="s">
        <v>21</v>
      </c>
      <c r="C6" s="2" t="s">
        <v>38</v>
      </c>
      <c r="D6" s="2" t="s">
        <v>39</v>
      </c>
      <c r="E6" s="3">
        <v>139480.18</v>
      </c>
      <c r="F6" s="2" t="s">
        <v>24</v>
      </c>
      <c r="G6" s="2" t="s">
        <v>40</v>
      </c>
      <c r="H6" s="2" t="s">
        <v>25</v>
      </c>
      <c r="I6" s="2" t="s">
        <v>41</v>
      </c>
      <c r="J6" s="2" t="s">
        <v>42</v>
      </c>
      <c r="K6" s="2"/>
      <c r="L6" s="2" t="s">
        <v>43</v>
      </c>
      <c r="M6" s="2" t="s">
        <v>43</v>
      </c>
      <c r="N6" s="2">
        <v>0</v>
      </c>
      <c r="O6" s="2"/>
      <c r="P6" s="2" t="s">
        <v>44</v>
      </c>
      <c r="Q6" s="2" t="s">
        <v>27</v>
      </c>
      <c r="R6" s="2" t="s">
        <v>27</v>
      </c>
      <c r="S6" s="2"/>
      <c r="T6" s="2"/>
      <c r="U6" s="2"/>
    </row>
    <row r="7" spans="1:21" ht="36" x14ac:dyDescent="0.25">
      <c r="A7" s="2" t="s">
        <v>45</v>
      </c>
      <c r="B7" s="2" t="s">
        <v>21</v>
      </c>
      <c r="C7" s="2" t="s">
        <v>46</v>
      </c>
      <c r="D7" s="2" t="s">
        <v>47</v>
      </c>
      <c r="E7" s="3">
        <v>19891.77</v>
      </c>
      <c r="F7" s="2" t="s">
        <v>24</v>
      </c>
      <c r="G7" s="2" t="s">
        <v>48</v>
      </c>
      <c r="H7" s="2" t="s">
        <v>25</v>
      </c>
      <c r="I7" s="2" t="s">
        <v>26</v>
      </c>
      <c r="J7" s="2" t="s">
        <v>49</v>
      </c>
      <c r="K7" s="2"/>
      <c r="L7" s="2" t="s">
        <v>50</v>
      </c>
      <c r="M7" s="2" t="s">
        <v>50</v>
      </c>
      <c r="N7" s="2">
        <v>2</v>
      </c>
      <c r="O7" s="2">
        <v>1</v>
      </c>
      <c r="P7" s="2" t="s">
        <v>51</v>
      </c>
      <c r="Q7" s="2" t="s">
        <v>27</v>
      </c>
      <c r="R7" s="2" t="s">
        <v>27</v>
      </c>
      <c r="S7" s="2"/>
      <c r="T7" s="4">
        <v>19344</v>
      </c>
      <c r="U7" s="2">
        <v>2.75</v>
      </c>
    </row>
    <row r="8" spans="1:21" ht="36" x14ac:dyDescent="0.25">
      <c r="A8" s="2" t="s">
        <v>52</v>
      </c>
      <c r="B8" s="2" t="s">
        <v>21</v>
      </c>
      <c r="C8" s="2" t="s">
        <v>22</v>
      </c>
      <c r="D8" s="2" t="s">
        <v>31</v>
      </c>
      <c r="E8" s="3">
        <v>2000000</v>
      </c>
      <c r="F8" s="2" t="s">
        <v>24</v>
      </c>
      <c r="G8" s="2" t="s">
        <v>53</v>
      </c>
      <c r="H8" s="2" t="s">
        <v>54</v>
      </c>
      <c r="I8" s="2" t="s">
        <v>41</v>
      </c>
      <c r="J8" s="2" t="s">
        <v>55</v>
      </c>
      <c r="K8" s="2"/>
      <c r="L8" s="2" t="s">
        <v>56</v>
      </c>
      <c r="M8" s="2" t="s">
        <v>57</v>
      </c>
      <c r="N8" s="2">
        <v>0</v>
      </c>
      <c r="O8" s="2"/>
      <c r="P8" s="2" t="s">
        <v>58</v>
      </c>
      <c r="Q8" s="2" t="s">
        <v>27</v>
      </c>
      <c r="R8" s="2" t="s">
        <v>27</v>
      </c>
      <c r="S8" s="2"/>
      <c r="T8" s="2"/>
      <c r="U8" s="2"/>
    </row>
    <row r="9" spans="1:21" ht="36" x14ac:dyDescent="0.25">
      <c r="A9" s="2" t="s">
        <v>59</v>
      </c>
      <c r="B9" s="2" t="s">
        <v>21</v>
      </c>
      <c r="C9" s="2" t="s">
        <v>22</v>
      </c>
      <c r="D9" s="2" t="s">
        <v>60</v>
      </c>
      <c r="E9" s="3">
        <v>1240070.1499999999</v>
      </c>
      <c r="F9" s="3">
        <v>1240070.1499999999</v>
      </c>
      <c r="G9" s="3">
        <v>1240070.1499999999</v>
      </c>
      <c r="H9" s="3">
        <v>1240070.1499999999</v>
      </c>
      <c r="I9" s="3">
        <v>1240070.1499999999</v>
      </c>
      <c r="J9" s="3">
        <v>1240070.1499999999</v>
      </c>
      <c r="K9" s="3">
        <v>1240070.1499999999</v>
      </c>
      <c r="L9" s="3">
        <v>1240070.1499999999</v>
      </c>
      <c r="M9" s="3">
        <v>1240070.1499999999</v>
      </c>
      <c r="N9" s="3">
        <v>1240070.1499999999</v>
      </c>
      <c r="O9" s="3">
        <v>1240070.1499999999</v>
      </c>
      <c r="P9" s="3">
        <v>1240070.1499999999</v>
      </c>
      <c r="Q9" s="3">
        <v>1240070.1499999999</v>
      </c>
      <c r="R9" s="3">
        <v>1240070.1499999999</v>
      </c>
      <c r="S9" s="3">
        <v>1240070.1499999999</v>
      </c>
      <c r="T9" s="3">
        <v>1225810.92</v>
      </c>
      <c r="U9" s="4">
        <f>100-T9*100/E9</f>
        <v>1.1498728519511445</v>
      </c>
    </row>
    <row r="10" spans="1:21" ht="36" x14ac:dyDescent="0.25">
      <c r="A10" s="2" t="s">
        <v>61</v>
      </c>
      <c r="B10" s="2" t="s">
        <v>21</v>
      </c>
      <c r="C10" s="2" t="s">
        <v>46</v>
      </c>
      <c r="D10" s="2" t="s">
        <v>47</v>
      </c>
      <c r="E10" s="3">
        <v>19891.77</v>
      </c>
      <c r="F10" s="2" t="s">
        <v>24</v>
      </c>
      <c r="G10" s="2" t="s">
        <v>62</v>
      </c>
      <c r="H10" s="2" t="s">
        <v>25</v>
      </c>
      <c r="I10" s="2" t="s">
        <v>41</v>
      </c>
      <c r="J10" s="2" t="s">
        <v>63</v>
      </c>
      <c r="K10" s="2"/>
      <c r="L10" s="2" t="s">
        <v>64</v>
      </c>
      <c r="M10" s="2" t="s">
        <v>64</v>
      </c>
      <c r="N10" s="2">
        <v>0</v>
      </c>
      <c r="O10" s="2"/>
      <c r="P10" s="2" t="s">
        <v>65</v>
      </c>
      <c r="Q10" s="2" t="s">
        <v>27</v>
      </c>
      <c r="R10" s="2" t="s">
        <v>27</v>
      </c>
      <c r="S10" s="2"/>
      <c r="T10" s="2"/>
      <c r="U10" s="4"/>
    </row>
    <row r="11" spans="1:21" ht="36" x14ac:dyDescent="0.25">
      <c r="A11" s="2" t="s">
        <v>66</v>
      </c>
      <c r="B11" s="2" t="s">
        <v>21</v>
      </c>
      <c r="C11" s="2" t="s">
        <v>22</v>
      </c>
      <c r="D11" s="2" t="s">
        <v>23</v>
      </c>
      <c r="E11" s="3">
        <v>4147500</v>
      </c>
      <c r="F11" s="3">
        <v>4147500</v>
      </c>
      <c r="G11" s="3">
        <v>4147500</v>
      </c>
      <c r="H11" s="3">
        <v>4147500</v>
      </c>
      <c r="I11" s="3">
        <v>4147500</v>
      </c>
      <c r="J11" s="3">
        <v>4147500</v>
      </c>
      <c r="K11" s="3">
        <v>4147500</v>
      </c>
      <c r="L11" s="3">
        <v>4147500</v>
      </c>
      <c r="M11" s="3">
        <v>4147500</v>
      </c>
      <c r="N11" s="3">
        <v>4147500</v>
      </c>
      <c r="O11" s="3">
        <v>4147500</v>
      </c>
      <c r="P11" s="3">
        <v>4147500</v>
      </c>
      <c r="Q11" s="3">
        <v>4147500</v>
      </c>
      <c r="R11" s="3">
        <v>4147500</v>
      </c>
      <c r="S11" s="3">
        <v>4147500</v>
      </c>
      <c r="T11" s="3">
        <v>4147500</v>
      </c>
      <c r="U11" s="5">
        <f t="shared" ref="U11:U35" si="0">100-T11*100/E11</f>
        <v>0</v>
      </c>
    </row>
    <row r="12" spans="1:21" ht="36" x14ac:dyDescent="0.25">
      <c r="A12" s="2" t="s">
        <v>67</v>
      </c>
      <c r="B12" s="2" t="s">
        <v>21</v>
      </c>
      <c r="C12" s="2" t="s">
        <v>22</v>
      </c>
      <c r="D12" s="2" t="s">
        <v>31</v>
      </c>
      <c r="E12" s="3">
        <v>2000000</v>
      </c>
      <c r="F12" s="2" t="s">
        <v>24</v>
      </c>
      <c r="G12" s="2" t="s">
        <v>68</v>
      </c>
      <c r="H12" s="2" t="s">
        <v>54</v>
      </c>
      <c r="I12" s="2" t="s">
        <v>41</v>
      </c>
      <c r="J12" s="2" t="s">
        <v>63</v>
      </c>
      <c r="K12" s="2"/>
      <c r="L12" s="2" t="s">
        <v>69</v>
      </c>
      <c r="M12" s="2" t="s">
        <v>64</v>
      </c>
      <c r="N12" s="2">
        <v>0</v>
      </c>
      <c r="O12" s="2"/>
      <c r="P12" s="2" t="s">
        <v>70</v>
      </c>
      <c r="Q12" s="2" t="s">
        <v>27</v>
      </c>
      <c r="R12" s="2" t="s">
        <v>27</v>
      </c>
      <c r="S12" s="2"/>
      <c r="T12" s="2"/>
      <c r="U12" s="5"/>
    </row>
    <row r="13" spans="1:21" ht="36" x14ac:dyDescent="0.25">
      <c r="A13" s="2" t="s">
        <v>71</v>
      </c>
      <c r="B13" s="2" t="s">
        <v>21</v>
      </c>
      <c r="C13" s="2" t="s">
        <v>72</v>
      </c>
      <c r="D13" s="2" t="s">
        <v>73</v>
      </c>
      <c r="E13" s="3">
        <v>437767</v>
      </c>
      <c r="F13" s="3">
        <v>437767</v>
      </c>
      <c r="G13" s="3">
        <v>437767</v>
      </c>
      <c r="H13" s="3">
        <v>437767</v>
      </c>
      <c r="I13" s="3">
        <v>437767</v>
      </c>
      <c r="J13" s="3">
        <v>437767</v>
      </c>
      <c r="K13" s="3">
        <v>437767</v>
      </c>
      <c r="L13" s="3">
        <v>437767</v>
      </c>
      <c r="M13" s="3">
        <v>437767</v>
      </c>
      <c r="N13" s="3">
        <v>437767</v>
      </c>
      <c r="O13" s="3">
        <v>437767</v>
      </c>
      <c r="P13" s="3">
        <v>437767</v>
      </c>
      <c r="Q13" s="3">
        <v>437767</v>
      </c>
      <c r="R13" s="3">
        <v>437767</v>
      </c>
      <c r="S13" s="3">
        <v>437767</v>
      </c>
      <c r="T13" s="3">
        <v>437767</v>
      </c>
      <c r="U13" s="5">
        <f t="shared" si="0"/>
        <v>0</v>
      </c>
    </row>
    <row r="14" spans="1:21" ht="48" x14ac:dyDescent="0.25">
      <c r="A14" s="2" t="s">
        <v>74</v>
      </c>
      <c r="B14" s="2" t="s">
        <v>21</v>
      </c>
      <c r="C14" s="2" t="s">
        <v>75</v>
      </c>
      <c r="D14" s="2" t="s">
        <v>76</v>
      </c>
      <c r="E14" s="3">
        <v>1065687.8999999999</v>
      </c>
      <c r="F14" s="3">
        <v>1065687.8999999999</v>
      </c>
      <c r="G14" s="3">
        <v>1065687.8999999999</v>
      </c>
      <c r="H14" s="3">
        <v>1065687.8999999999</v>
      </c>
      <c r="I14" s="3">
        <v>1065687.8999999999</v>
      </c>
      <c r="J14" s="3">
        <v>1065687.8999999999</v>
      </c>
      <c r="K14" s="3">
        <v>1065687.8999999999</v>
      </c>
      <c r="L14" s="3">
        <v>1065687.8999999999</v>
      </c>
      <c r="M14" s="3">
        <v>1065687.8999999999</v>
      </c>
      <c r="N14" s="3">
        <v>1065687.8999999999</v>
      </c>
      <c r="O14" s="3">
        <v>1065687.8999999999</v>
      </c>
      <c r="P14" s="3">
        <v>1065687.8999999999</v>
      </c>
      <c r="Q14" s="3">
        <v>1065687.8999999999</v>
      </c>
      <c r="R14" s="3">
        <v>1065687.8999999999</v>
      </c>
      <c r="S14" s="3">
        <v>1065687.8999999999</v>
      </c>
      <c r="T14" s="3">
        <v>1065687.8999999999</v>
      </c>
      <c r="U14" s="5">
        <f t="shared" si="0"/>
        <v>0</v>
      </c>
    </row>
    <row r="15" spans="1:21" ht="36" x14ac:dyDescent="0.25">
      <c r="A15" s="2" t="s">
        <v>77</v>
      </c>
      <c r="B15" s="2" t="s">
        <v>21</v>
      </c>
      <c r="C15" s="2" t="s">
        <v>78</v>
      </c>
      <c r="D15" s="2" t="s">
        <v>79</v>
      </c>
      <c r="E15" s="3">
        <v>305341.2</v>
      </c>
      <c r="F15" s="2" t="s">
        <v>24</v>
      </c>
      <c r="G15" s="2" t="s">
        <v>80</v>
      </c>
      <c r="H15" s="2" t="s">
        <v>54</v>
      </c>
      <c r="I15" s="2" t="s">
        <v>26</v>
      </c>
      <c r="J15" s="2" t="s">
        <v>81</v>
      </c>
      <c r="K15" s="2"/>
      <c r="L15" s="2" t="s">
        <v>82</v>
      </c>
      <c r="M15" s="2" t="s">
        <v>83</v>
      </c>
      <c r="N15" s="2">
        <v>2</v>
      </c>
      <c r="O15" s="2">
        <v>2</v>
      </c>
      <c r="P15" s="2" t="s">
        <v>84</v>
      </c>
      <c r="Q15" s="2" t="s">
        <v>27</v>
      </c>
      <c r="R15" s="2" t="s">
        <v>27</v>
      </c>
      <c r="S15" s="2"/>
      <c r="T15" s="2">
        <v>303814.49</v>
      </c>
      <c r="U15" s="4">
        <f t="shared" si="0"/>
        <v>0.50000131000992099</v>
      </c>
    </row>
    <row r="16" spans="1:21" ht="36" x14ac:dyDescent="0.25">
      <c r="A16" s="2" t="s">
        <v>85</v>
      </c>
      <c r="B16" s="2" t="s">
        <v>21</v>
      </c>
      <c r="C16" s="2" t="s">
        <v>46</v>
      </c>
      <c r="D16" s="2" t="s">
        <v>86</v>
      </c>
      <c r="E16" s="3">
        <v>55967.040000000001</v>
      </c>
      <c r="F16" s="2" t="s">
        <v>24</v>
      </c>
      <c r="G16" s="2" t="s">
        <v>87</v>
      </c>
      <c r="H16" s="2" t="s">
        <v>25</v>
      </c>
      <c r="I16" s="2" t="s">
        <v>26</v>
      </c>
      <c r="J16" s="2" t="s">
        <v>88</v>
      </c>
      <c r="K16" s="2"/>
      <c r="L16" s="2" t="s">
        <v>89</v>
      </c>
      <c r="M16" s="2" t="s">
        <v>89</v>
      </c>
      <c r="N16" s="2">
        <v>1</v>
      </c>
      <c r="O16" s="2">
        <v>1</v>
      </c>
      <c r="P16" s="2" t="s">
        <v>90</v>
      </c>
      <c r="Q16" s="2" t="s">
        <v>27</v>
      </c>
      <c r="R16" s="2" t="s">
        <v>27</v>
      </c>
      <c r="S16" s="2"/>
      <c r="T16" s="4">
        <v>51075.839999999997</v>
      </c>
      <c r="U16" s="4">
        <f t="shared" si="0"/>
        <v>8.7394294927871812</v>
      </c>
    </row>
    <row r="17" spans="1:21" ht="36" x14ac:dyDescent="0.25">
      <c r="A17" s="2" t="s">
        <v>91</v>
      </c>
      <c r="B17" s="2" t="s">
        <v>21</v>
      </c>
      <c r="C17" s="2" t="s">
        <v>46</v>
      </c>
      <c r="D17" s="2" t="s">
        <v>86</v>
      </c>
      <c r="E17" s="3">
        <v>65294.879999999997</v>
      </c>
      <c r="F17" s="2" t="s">
        <v>24</v>
      </c>
      <c r="G17" s="2" t="s">
        <v>92</v>
      </c>
      <c r="H17" s="2" t="s">
        <v>25</v>
      </c>
      <c r="I17" s="2" t="s">
        <v>26</v>
      </c>
      <c r="J17" s="2" t="s">
        <v>88</v>
      </c>
      <c r="K17" s="2"/>
      <c r="L17" s="2" t="s">
        <v>89</v>
      </c>
      <c r="M17" s="2" t="s">
        <v>89</v>
      </c>
      <c r="N17" s="2">
        <v>1</v>
      </c>
      <c r="O17" s="2">
        <v>1</v>
      </c>
      <c r="P17" s="2" t="s">
        <v>93</v>
      </c>
      <c r="Q17" s="2" t="s">
        <v>27</v>
      </c>
      <c r="R17" s="2" t="s">
        <v>27</v>
      </c>
      <c r="S17" s="2"/>
      <c r="T17" s="4">
        <v>58859.040000000001</v>
      </c>
      <c r="U17" s="4">
        <f t="shared" si="0"/>
        <v>9.8565768096977848</v>
      </c>
    </row>
    <row r="18" spans="1:21" ht="36" x14ac:dyDescent="0.25">
      <c r="A18" s="2" t="s">
        <v>94</v>
      </c>
      <c r="B18" s="2" t="s">
        <v>21</v>
      </c>
      <c r="C18" s="2" t="s">
        <v>46</v>
      </c>
      <c r="D18" s="2" t="s">
        <v>95</v>
      </c>
      <c r="E18" s="3">
        <v>26131.95</v>
      </c>
      <c r="F18" s="2" t="s">
        <v>24</v>
      </c>
      <c r="G18" s="2" t="s">
        <v>96</v>
      </c>
      <c r="H18" s="2" t="s">
        <v>25</v>
      </c>
      <c r="I18" s="2" t="s">
        <v>26</v>
      </c>
      <c r="J18" s="2" t="s">
        <v>88</v>
      </c>
      <c r="K18" s="2"/>
      <c r="L18" s="2" t="s">
        <v>89</v>
      </c>
      <c r="M18" s="2" t="s">
        <v>89</v>
      </c>
      <c r="N18" s="2">
        <v>1</v>
      </c>
      <c r="O18" s="2">
        <v>1</v>
      </c>
      <c r="P18" s="2" t="s">
        <v>97</v>
      </c>
      <c r="Q18" s="2" t="s">
        <v>27</v>
      </c>
      <c r="R18" s="2" t="s">
        <v>27</v>
      </c>
      <c r="S18" s="2"/>
      <c r="T18" s="4">
        <v>25155</v>
      </c>
      <c r="U18" s="4">
        <f t="shared" si="0"/>
        <v>3.7385269755988446</v>
      </c>
    </row>
    <row r="19" spans="1:21" ht="36" x14ac:dyDescent="0.25">
      <c r="A19" s="2" t="s">
        <v>98</v>
      </c>
      <c r="B19" s="2" t="s">
        <v>21</v>
      </c>
      <c r="C19" s="2" t="s">
        <v>46</v>
      </c>
      <c r="D19" s="2" t="s">
        <v>95</v>
      </c>
      <c r="E19" s="3">
        <v>30062.91</v>
      </c>
      <c r="F19" s="2" t="s">
        <v>24</v>
      </c>
      <c r="G19" s="2" t="s">
        <v>99</v>
      </c>
      <c r="H19" s="2" t="s">
        <v>25</v>
      </c>
      <c r="I19" s="2" t="s">
        <v>26</v>
      </c>
      <c r="J19" s="2" t="s">
        <v>88</v>
      </c>
      <c r="K19" s="2"/>
      <c r="L19" s="2" t="s">
        <v>89</v>
      </c>
      <c r="M19" s="2" t="s">
        <v>89</v>
      </c>
      <c r="N19" s="2">
        <v>1</v>
      </c>
      <c r="O19" s="2">
        <v>1</v>
      </c>
      <c r="P19" s="2" t="s">
        <v>100</v>
      </c>
      <c r="Q19" s="2" t="s">
        <v>27</v>
      </c>
      <c r="R19" s="2" t="s">
        <v>27</v>
      </c>
      <c r="S19" s="2"/>
      <c r="T19" s="4">
        <v>27876.47</v>
      </c>
      <c r="U19" s="4">
        <f t="shared" si="0"/>
        <v>7.2728820995705377</v>
      </c>
    </row>
    <row r="20" spans="1:21" ht="36" x14ac:dyDescent="0.25">
      <c r="A20" s="2" t="s">
        <v>101</v>
      </c>
      <c r="B20" s="2" t="s">
        <v>21</v>
      </c>
      <c r="C20" s="2" t="s">
        <v>75</v>
      </c>
      <c r="D20" s="2" t="s">
        <v>102</v>
      </c>
      <c r="E20" s="3">
        <v>382800</v>
      </c>
      <c r="F20" s="3">
        <v>382800</v>
      </c>
      <c r="G20" s="3">
        <v>382800</v>
      </c>
      <c r="H20" s="3">
        <v>382800</v>
      </c>
      <c r="I20" s="3">
        <v>382800</v>
      </c>
      <c r="J20" s="3">
        <v>382800</v>
      </c>
      <c r="K20" s="3">
        <v>382800</v>
      </c>
      <c r="L20" s="3">
        <v>382800</v>
      </c>
      <c r="M20" s="3">
        <v>382800</v>
      </c>
      <c r="N20" s="3">
        <v>382800</v>
      </c>
      <c r="O20" s="3">
        <v>382800</v>
      </c>
      <c r="P20" s="3">
        <v>382800</v>
      </c>
      <c r="Q20" s="3">
        <v>382800</v>
      </c>
      <c r="R20" s="3">
        <v>382800</v>
      </c>
      <c r="S20" s="3">
        <v>382800</v>
      </c>
      <c r="T20" s="3">
        <v>382800</v>
      </c>
      <c r="U20" s="5">
        <f t="shared" si="0"/>
        <v>0</v>
      </c>
    </row>
    <row r="21" spans="1:21" ht="36" x14ac:dyDescent="0.25">
      <c r="A21" s="2" t="s">
        <v>103</v>
      </c>
      <c r="B21" s="2" t="s">
        <v>21</v>
      </c>
      <c r="C21" s="2" t="s">
        <v>75</v>
      </c>
      <c r="D21" s="2" t="s">
        <v>104</v>
      </c>
      <c r="E21" s="3">
        <v>257000</v>
      </c>
      <c r="F21" s="3">
        <v>257000</v>
      </c>
      <c r="G21" s="3">
        <v>257000</v>
      </c>
      <c r="H21" s="3">
        <v>257000</v>
      </c>
      <c r="I21" s="3">
        <v>257000</v>
      </c>
      <c r="J21" s="3">
        <v>257000</v>
      </c>
      <c r="K21" s="3">
        <v>257000</v>
      </c>
      <c r="L21" s="3">
        <v>257000</v>
      </c>
      <c r="M21" s="3">
        <v>257000</v>
      </c>
      <c r="N21" s="3">
        <v>257000</v>
      </c>
      <c r="O21" s="3">
        <v>257000</v>
      </c>
      <c r="P21" s="3">
        <v>257000</v>
      </c>
      <c r="Q21" s="3">
        <v>257000</v>
      </c>
      <c r="R21" s="3">
        <v>257000</v>
      </c>
      <c r="S21" s="3">
        <v>257000</v>
      </c>
      <c r="T21" s="3">
        <v>257000</v>
      </c>
      <c r="U21" s="5">
        <f t="shared" si="0"/>
        <v>0</v>
      </c>
    </row>
    <row r="22" spans="1:21" ht="36" x14ac:dyDescent="0.25">
      <c r="A22" s="2" t="s">
        <v>105</v>
      </c>
      <c r="B22" s="2" t="s">
        <v>21</v>
      </c>
      <c r="C22" s="2" t="s">
        <v>22</v>
      </c>
      <c r="D22" s="2" t="s">
        <v>23</v>
      </c>
      <c r="E22" s="3">
        <v>10349600</v>
      </c>
      <c r="F22" s="3">
        <v>10349600</v>
      </c>
      <c r="G22" s="3">
        <v>10349600</v>
      </c>
      <c r="H22" s="3">
        <v>10349600</v>
      </c>
      <c r="I22" s="3">
        <v>10349600</v>
      </c>
      <c r="J22" s="3">
        <v>10349600</v>
      </c>
      <c r="K22" s="3">
        <v>10349600</v>
      </c>
      <c r="L22" s="3">
        <v>10349600</v>
      </c>
      <c r="M22" s="3">
        <v>10349600</v>
      </c>
      <c r="N22" s="3">
        <v>10349600</v>
      </c>
      <c r="O22" s="3">
        <v>10349600</v>
      </c>
      <c r="P22" s="3">
        <v>10349600</v>
      </c>
      <c r="Q22" s="3">
        <v>10349600</v>
      </c>
      <c r="R22" s="3">
        <v>10349600</v>
      </c>
      <c r="S22" s="3">
        <v>10349600</v>
      </c>
      <c r="T22" s="3">
        <v>10349600</v>
      </c>
      <c r="U22" s="5">
        <f t="shared" si="0"/>
        <v>0</v>
      </c>
    </row>
    <row r="23" spans="1:21" ht="36" x14ac:dyDescent="0.25">
      <c r="A23" s="2" t="s">
        <v>106</v>
      </c>
      <c r="B23" s="2" t="s">
        <v>21</v>
      </c>
      <c r="C23" s="2" t="s">
        <v>22</v>
      </c>
      <c r="D23" s="2" t="s">
        <v>107</v>
      </c>
      <c r="E23" s="3">
        <v>1470097.96</v>
      </c>
      <c r="F23" s="3">
        <v>1470097.96</v>
      </c>
      <c r="G23" s="3">
        <v>1470097.96</v>
      </c>
      <c r="H23" s="3">
        <v>1470097.96</v>
      </c>
      <c r="I23" s="3">
        <v>1470097.96</v>
      </c>
      <c r="J23" s="3">
        <v>1470097.96</v>
      </c>
      <c r="K23" s="3">
        <v>1470097.96</v>
      </c>
      <c r="L23" s="3">
        <v>1470097.96</v>
      </c>
      <c r="M23" s="3">
        <v>1470097.96</v>
      </c>
      <c r="N23" s="3">
        <v>1470097.96</v>
      </c>
      <c r="O23" s="3">
        <v>1470097.96</v>
      </c>
      <c r="P23" s="3">
        <v>1470097.96</v>
      </c>
      <c r="Q23" s="3">
        <v>1470097.96</v>
      </c>
      <c r="R23" s="3">
        <v>1470097.96</v>
      </c>
      <c r="S23" s="3">
        <v>1470097.96</v>
      </c>
      <c r="T23" s="3">
        <v>1445556.46</v>
      </c>
      <c r="U23" s="4">
        <f t="shared" si="0"/>
        <v>1.6693785494403386</v>
      </c>
    </row>
    <row r="24" spans="1:21" ht="48" x14ac:dyDescent="0.25">
      <c r="A24" s="2" t="s">
        <v>108</v>
      </c>
      <c r="B24" s="2" t="s">
        <v>21</v>
      </c>
      <c r="C24" s="2" t="s">
        <v>109</v>
      </c>
      <c r="D24" s="2" t="s">
        <v>110</v>
      </c>
      <c r="E24" s="3">
        <v>128739.6</v>
      </c>
      <c r="F24" s="3">
        <v>128739.6</v>
      </c>
      <c r="G24" s="3">
        <v>128739.6</v>
      </c>
      <c r="H24" s="3">
        <v>128739.6</v>
      </c>
      <c r="I24" s="3">
        <v>128739.6</v>
      </c>
      <c r="J24" s="3">
        <v>128739.6</v>
      </c>
      <c r="K24" s="3">
        <v>128739.6</v>
      </c>
      <c r="L24" s="3">
        <v>128739.6</v>
      </c>
      <c r="M24" s="3">
        <v>128739.6</v>
      </c>
      <c r="N24" s="3">
        <v>128739.6</v>
      </c>
      <c r="O24" s="3">
        <v>128739.6</v>
      </c>
      <c r="P24" s="3">
        <v>128739.6</v>
      </c>
      <c r="Q24" s="3">
        <v>128739.6</v>
      </c>
      <c r="R24" s="3">
        <v>128739.6</v>
      </c>
      <c r="S24" s="3">
        <v>128739.6</v>
      </c>
      <c r="T24" s="3">
        <v>128739.6</v>
      </c>
      <c r="U24" s="4">
        <v>0</v>
      </c>
    </row>
    <row r="25" spans="1:21" ht="36" x14ac:dyDescent="0.25">
      <c r="A25" s="2" t="s">
        <v>111</v>
      </c>
      <c r="B25" s="2" t="s">
        <v>21</v>
      </c>
      <c r="C25" s="2" t="s">
        <v>22</v>
      </c>
      <c r="D25" s="2" t="s">
        <v>112</v>
      </c>
      <c r="E25" s="3">
        <v>14557.9</v>
      </c>
      <c r="F25" s="2" t="s">
        <v>24</v>
      </c>
      <c r="G25" s="2" t="s">
        <v>113</v>
      </c>
      <c r="H25" s="2" t="s">
        <v>54</v>
      </c>
      <c r="I25" s="2" t="s">
        <v>26</v>
      </c>
      <c r="J25" s="2" t="s">
        <v>114</v>
      </c>
      <c r="K25" s="2"/>
      <c r="L25" s="2" t="s">
        <v>115</v>
      </c>
      <c r="M25" s="2" t="s">
        <v>116</v>
      </c>
      <c r="N25" s="2">
        <v>3</v>
      </c>
      <c r="O25" s="2">
        <v>3</v>
      </c>
      <c r="P25" s="2" t="s">
        <v>117</v>
      </c>
      <c r="Q25" s="2" t="s">
        <v>27</v>
      </c>
      <c r="R25" s="2" t="s">
        <v>27</v>
      </c>
      <c r="S25" s="2"/>
      <c r="T25" s="2">
        <v>14485.11</v>
      </c>
      <c r="U25" s="4">
        <f t="shared" si="0"/>
        <v>0.50000343456130736</v>
      </c>
    </row>
    <row r="26" spans="1:21" ht="36" x14ac:dyDescent="0.25">
      <c r="A26" s="2" t="s">
        <v>118</v>
      </c>
      <c r="B26" s="2" t="s">
        <v>21</v>
      </c>
      <c r="C26" s="2" t="s">
        <v>46</v>
      </c>
      <c r="D26" s="2" t="s">
        <v>119</v>
      </c>
      <c r="E26" s="3">
        <v>42081.58</v>
      </c>
      <c r="F26" s="2" t="s">
        <v>24</v>
      </c>
      <c r="G26" s="2" t="s">
        <v>120</v>
      </c>
      <c r="H26" s="2" t="s">
        <v>54</v>
      </c>
      <c r="I26" s="2" t="s">
        <v>26</v>
      </c>
      <c r="J26" s="2" t="s">
        <v>121</v>
      </c>
      <c r="K26" s="2"/>
      <c r="L26" s="2" t="s">
        <v>122</v>
      </c>
      <c r="M26" s="2" t="s">
        <v>123</v>
      </c>
      <c r="N26" s="2">
        <v>3</v>
      </c>
      <c r="O26" s="2">
        <v>3</v>
      </c>
      <c r="P26" s="2" t="s">
        <v>124</v>
      </c>
      <c r="Q26" s="2" t="s">
        <v>27</v>
      </c>
      <c r="R26" s="2" t="s">
        <v>27</v>
      </c>
      <c r="S26" s="2"/>
      <c r="T26" s="2">
        <v>41871.17</v>
      </c>
      <c r="U26" s="4">
        <f t="shared" si="0"/>
        <v>0.50000499030693391</v>
      </c>
    </row>
    <row r="27" spans="1:21" ht="36" x14ac:dyDescent="0.25">
      <c r="A27" s="2" t="s">
        <v>125</v>
      </c>
      <c r="B27" s="2" t="s">
        <v>21</v>
      </c>
      <c r="C27" s="2" t="s">
        <v>46</v>
      </c>
      <c r="D27" s="2" t="s">
        <v>119</v>
      </c>
      <c r="E27" s="3">
        <v>35257.54</v>
      </c>
      <c r="F27" s="2" t="s">
        <v>24</v>
      </c>
      <c r="G27" s="2" t="s">
        <v>126</v>
      </c>
      <c r="H27" s="2" t="s">
        <v>54</v>
      </c>
      <c r="I27" s="2" t="s">
        <v>26</v>
      </c>
      <c r="J27" s="2" t="s">
        <v>121</v>
      </c>
      <c r="K27" s="2"/>
      <c r="L27" s="2" t="s">
        <v>122</v>
      </c>
      <c r="M27" s="2" t="s">
        <v>123</v>
      </c>
      <c r="N27" s="2">
        <v>3</v>
      </c>
      <c r="O27" s="2">
        <v>3</v>
      </c>
      <c r="P27" s="2" t="s">
        <v>127</v>
      </c>
      <c r="Q27" s="2" t="s">
        <v>27</v>
      </c>
      <c r="R27" s="2" t="s">
        <v>27</v>
      </c>
      <c r="S27" s="2"/>
      <c r="T27" s="2">
        <v>35081.25</v>
      </c>
      <c r="U27" s="4">
        <f t="shared" si="0"/>
        <v>0.50000652342733076</v>
      </c>
    </row>
    <row r="28" spans="1:21" ht="36" x14ac:dyDescent="0.25">
      <c r="A28" s="2" t="s">
        <v>128</v>
      </c>
      <c r="B28" s="2" t="s">
        <v>21</v>
      </c>
      <c r="C28" s="2" t="s">
        <v>46</v>
      </c>
      <c r="D28" s="2" t="s">
        <v>47</v>
      </c>
      <c r="E28" s="3">
        <v>33142.49</v>
      </c>
      <c r="F28" s="2" t="s">
        <v>24</v>
      </c>
      <c r="G28" s="2" t="s">
        <v>129</v>
      </c>
      <c r="H28" s="2" t="s">
        <v>54</v>
      </c>
      <c r="I28" s="2" t="s">
        <v>26</v>
      </c>
      <c r="J28" s="2" t="s">
        <v>121</v>
      </c>
      <c r="K28" s="2"/>
      <c r="L28" s="2" t="s">
        <v>122</v>
      </c>
      <c r="M28" s="2" t="s">
        <v>123</v>
      </c>
      <c r="N28" s="2">
        <v>3</v>
      </c>
      <c r="O28" s="2">
        <v>3</v>
      </c>
      <c r="P28" s="2" t="s">
        <v>130</v>
      </c>
      <c r="Q28" s="2" t="s">
        <v>27</v>
      </c>
      <c r="R28" s="2" t="s">
        <v>27</v>
      </c>
      <c r="S28" s="2"/>
      <c r="T28" s="2">
        <v>32902.11</v>
      </c>
      <c r="U28" s="4">
        <f t="shared" si="0"/>
        <v>0.72529251724900234</v>
      </c>
    </row>
    <row r="29" spans="1:21" ht="36" x14ac:dyDescent="0.25">
      <c r="A29" s="2" t="s">
        <v>131</v>
      </c>
      <c r="B29" s="2" t="s">
        <v>21</v>
      </c>
      <c r="C29" s="2" t="s">
        <v>46</v>
      </c>
      <c r="D29" s="2" t="s">
        <v>47</v>
      </c>
      <c r="E29" s="3">
        <v>25013.200000000001</v>
      </c>
      <c r="F29" s="2" t="s">
        <v>24</v>
      </c>
      <c r="G29" s="2" t="s">
        <v>132</v>
      </c>
      <c r="H29" s="2" t="s">
        <v>54</v>
      </c>
      <c r="I29" s="2" t="s">
        <v>26</v>
      </c>
      <c r="J29" s="2" t="s">
        <v>121</v>
      </c>
      <c r="K29" s="2"/>
      <c r="L29" s="2" t="s">
        <v>122</v>
      </c>
      <c r="M29" s="2" t="s">
        <v>123</v>
      </c>
      <c r="N29" s="2">
        <v>3</v>
      </c>
      <c r="O29" s="2">
        <v>3</v>
      </c>
      <c r="P29" s="2" t="s">
        <v>133</v>
      </c>
      <c r="Q29" s="2" t="s">
        <v>27</v>
      </c>
      <c r="R29" s="2" t="s">
        <v>27</v>
      </c>
      <c r="S29" s="2"/>
      <c r="T29" s="2">
        <v>24888.13</v>
      </c>
      <c r="U29" s="4">
        <f t="shared" si="0"/>
        <v>0.50001599155646659</v>
      </c>
    </row>
    <row r="30" spans="1:21" ht="36" x14ac:dyDescent="0.25">
      <c r="A30" s="2" t="s">
        <v>134</v>
      </c>
      <c r="B30" s="2" t="s">
        <v>21</v>
      </c>
      <c r="C30" s="2" t="s">
        <v>46</v>
      </c>
      <c r="D30" s="2" t="s">
        <v>135</v>
      </c>
      <c r="E30" s="3">
        <v>352130.8</v>
      </c>
      <c r="F30" s="2" t="s">
        <v>24</v>
      </c>
      <c r="G30" s="2" t="s">
        <v>136</v>
      </c>
      <c r="H30" s="2" t="s">
        <v>54</v>
      </c>
      <c r="I30" s="2" t="s">
        <v>26</v>
      </c>
      <c r="J30" s="2" t="s">
        <v>121</v>
      </c>
      <c r="K30" s="2"/>
      <c r="L30" s="2" t="s">
        <v>122</v>
      </c>
      <c r="M30" s="2" t="s">
        <v>123</v>
      </c>
      <c r="N30" s="2">
        <v>2</v>
      </c>
      <c r="O30" s="2">
        <v>2</v>
      </c>
      <c r="P30" s="2" t="s">
        <v>137</v>
      </c>
      <c r="Q30" s="2" t="s">
        <v>27</v>
      </c>
      <c r="R30" s="2" t="s">
        <v>27</v>
      </c>
      <c r="S30" s="2"/>
      <c r="T30" s="2">
        <v>332170.96000000002</v>
      </c>
      <c r="U30" s="4">
        <f t="shared" si="0"/>
        <v>5.6683028011182017</v>
      </c>
    </row>
    <row r="31" spans="1:21" ht="36" x14ac:dyDescent="0.25">
      <c r="A31" s="2" t="s">
        <v>138</v>
      </c>
      <c r="B31" s="2" t="s">
        <v>21</v>
      </c>
      <c r="C31" s="2" t="s">
        <v>46</v>
      </c>
      <c r="D31" s="2" t="s">
        <v>135</v>
      </c>
      <c r="E31" s="3">
        <v>310431.09999999998</v>
      </c>
      <c r="F31" s="2" t="s">
        <v>24</v>
      </c>
      <c r="G31" s="2" t="s">
        <v>139</v>
      </c>
      <c r="H31" s="2" t="s">
        <v>54</v>
      </c>
      <c r="I31" s="2" t="s">
        <v>26</v>
      </c>
      <c r="J31" s="2" t="s">
        <v>121</v>
      </c>
      <c r="K31" s="2"/>
      <c r="L31" s="2" t="s">
        <v>122</v>
      </c>
      <c r="M31" s="2" t="s">
        <v>123</v>
      </c>
      <c r="N31" s="2">
        <v>2</v>
      </c>
      <c r="O31" s="2">
        <v>2</v>
      </c>
      <c r="P31" s="2" t="s">
        <v>140</v>
      </c>
      <c r="Q31" s="2" t="s">
        <v>27</v>
      </c>
      <c r="R31" s="2" t="s">
        <v>27</v>
      </c>
      <c r="S31" s="2"/>
      <c r="T31" s="2">
        <v>293357.34000000003</v>
      </c>
      <c r="U31" s="4">
        <f t="shared" si="0"/>
        <v>5.5000159455672843</v>
      </c>
    </row>
    <row r="32" spans="1:21" ht="36" x14ac:dyDescent="0.25">
      <c r="A32" s="2" t="s">
        <v>141</v>
      </c>
      <c r="B32" s="2" t="s">
        <v>21</v>
      </c>
      <c r="C32" s="2" t="s">
        <v>78</v>
      </c>
      <c r="D32" s="2" t="s">
        <v>119</v>
      </c>
      <c r="E32" s="3">
        <v>89176</v>
      </c>
      <c r="F32" s="2" t="s">
        <v>24</v>
      </c>
      <c r="G32" s="2" t="s">
        <v>142</v>
      </c>
      <c r="H32" s="2" t="s">
        <v>54</v>
      </c>
      <c r="I32" s="2" t="s">
        <v>26</v>
      </c>
      <c r="J32" s="2" t="s">
        <v>143</v>
      </c>
      <c r="K32" s="2"/>
      <c r="L32" s="2" t="s">
        <v>144</v>
      </c>
      <c r="M32" s="2" t="s">
        <v>145</v>
      </c>
      <c r="N32" s="2">
        <v>2</v>
      </c>
      <c r="O32" s="2">
        <v>2</v>
      </c>
      <c r="P32" s="2" t="s">
        <v>146</v>
      </c>
      <c r="Q32" s="2" t="s">
        <v>27</v>
      </c>
      <c r="R32" s="2" t="s">
        <v>27</v>
      </c>
      <c r="S32" s="2"/>
      <c r="T32" s="2">
        <v>71526.63</v>
      </c>
      <c r="U32" s="4">
        <f t="shared" si="0"/>
        <v>19.791614335695698</v>
      </c>
    </row>
    <row r="33" spans="1:21" ht="36" x14ac:dyDescent="0.25">
      <c r="A33" s="2" t="s">
        <v>147</v>
      </c>
      <c r="B33" s="2" t="s">
        <v>21</v>
      </c>
      <c r="C33" s="2" t="s">
        <v>78</v>
      </c>
      <c r="D33" s="2" t="s">
        <v>135</v>
      </c>
      <c r="E33" s="3">
        <v>294677.88</v>
      </c>
      <c r="F33" s="2" t="s">
        <v>24</v>
      </c>
      <c r="G33" s="2" t="s">
        <v>148</v>
      </c>
      <c r="H33" s="2" t="s">
        <v>54</v>
      </c>
      <c r="I33" s="2" t="s">
        <v>26</v>
      </c>
      <c r="J33" s="2" t="s">
        <v>143</v>
      </c>
      <c r="K33" s="2"/>
      <c r="L33" s="2" t="s">
        <v>144</v>
      </c>
      <c r="M33" s="2" t="s">
        <v>145</v>
      </c>
      <c r="N33" s="2">
        <v>2</v>
      </c>
      <c r="O33" s="2">
        <v>2</v>
      </c>
      <c r="P33" s="2" t="s">
        <v>149</v>
      </c>
      <c r="Q33" s="2" t="s">
        <v>27</v>
      </c>
      <c r="R33" s="2" t="s">
        <v>27</v>
      </c>
      <c r="S33" s="2"/>
      <c r="T33" s="2">
        <v>169728.31</v>
      </c>
      <c r="U33" s="4">
        <f t="shared" si="0"/>
        <v>42.402086644576109</v>
      </c>
    </row>
    <row r="34" spans="1:21" ht="36" x14ac:dyDescent="0.25">
      <c r="A34" s="2" t="s">
        <v>150</v>
      </c>
      <c r="B34" s="2" t="s">
        <v>21</v>
      </c>
      <c r="C34" s="2" t="s">
        <v>78</v>
      </c>
      <c r="D34" s="2" t="s">
        <v>151</v>
      </c>
      <c r="E34" s="3">
        <v>161164.85999999999</v>
      </c>
      <c r="F34" s="2" t="s">
        <v>24</v>
      </c>
      <c r="G34" s="2" t="s">
        <v>152</v>
      </c>
      <c r="H34" s="2" t="s">
        <v>54</v>
      </c>
      <c r="I34" s="2" t="s">
        <v>26</v>
      </c>
      <c r="J34" s="2" t="s">
        <v>143</v>
      </c>
      <c r="K34" s="2"/>
      <c r="L34" s="2" t="s">
        <v>144</v>
      </c>
      <c r="M34" s="2" t="s">
        <v>145</v>
      </c>
      <c r="N34" s="2">
        <v>2</v>
      </c>
      <c r="O34" s="2">
        <v>2</v>
      </c>
      <c r="P34" s="2" t="s">
        <v>153</v>
      </c>
      <c r="Q34" s="2" t="s">
        <v>27</v>
      </c>
      <c r="R34" s="2" t="s">
        <v>27</v>
      </c>
      <c r="S34" s="2"/>
      <c r="T34" s="4">
        <v>111879</v>
      </c>
      <c r="U34" s="4">
        <f t="shared" si="0"/>
        <v>30.581021197797085</v>
      </c>
    </row>
    <row r="35" spans="1:21" ht="36" x14ac:dyDescent="0.25">
      <c r="A35" s="2" t="s">
        <v>154</v>
      </c>
      <c r="B35" s="2" t="s">
        <v>21</v>
      </c>
      <c r="C35" s="2" t="s">
        <v>78</v>
      </c>
      <c r="D35" s="2" t="s">
        <v>155</v>
      </c>
      <c r="E35" s="3">
        <v>179781</v>
      </c>
      <c r="F35" s="2" t="s">
        <v>24</v>
      </c>
      <c r="G35" s="2" t="s">
        <v>156</v>
      </c>
      <c r="H35" s="2" t="s">
        <v>54</v>
      </c>
      <c r="I35" s="2" t="s">
        <v>26</v>
      </c>
      <c r="J35" s="2" t="s">
        <v>143</v>
      </c>
      <c r="K35" s="2"/>
      <c r="L35" s="2" t="s">
        <v>144</v>
      </c>
      <c r="M35" s="2" t="s">
        <v>145</v>
      </c>
      <c r="N35" s="2">
        <v>2</v>
      </c>
      <c r="O35" s="2">
        <v>2</v>
      </c>
      <c r="P35" s="2" t="s">
        <v>157</v>
      </c>
      <c r="Q35" s="2" t="s">
        <v>27</v>
      </c>
      <c r="R35" s="2" t="s">
        <v>27</v>
      </c>
      <c r="S35" s="2"/>
      <c r="T35" s="2">
        <v>134763.98000000001</v>
      </c>
      <c r="U35" s="4">
        <f t="shared" si="0"/>
        <v>25.03992079251978</v>
      </c>
    </row>
    <row r="36" spans="1:21" ht="48" x14ac:dyDescent="0.25">
      <c r="A36" s="2" t="s">
        <v>158</v>
      </c>
      <c r="B36" s="2" t="s">
        <v>21</v>
      </c>
      <c r="C36" s="2" t="s">
        <v>109</v>
      </c>
      <c r="D36" s="2" t="s">
        <v>159</v>
      </c>
      <c r="E36" s="3">
        <v>5347700.09</v>
      </c>
      <c r="F36" s="3">
        <v>5347700.09</v>
      </c>
      <c r="G36" s="3">
        <v>5347700.09</v>
      </c>
      <c r="H36" s="3">
        <v>5347700.09</v>
      </c>
      <c r="I36" s="3">
        <v>5347700.09</v>
      </c>
      <c r="J36" s="3">
        <v>5347700.09</v>
      </c>
      <c r="K36" s="3">
        <v>5347700.09</v>
      </c>
      <c r="L36" s="3">
        <v>5347700.09</v>
      </c>
      <c r="M36" s="3">
        <v>5347700.09</v>
      </c>
      <c r="N36" s="3">
        <v>5347700.09</v>
      </c>
      <c r="O36" s="3">
        <v>5347700.09</v>
      </c>
      <c r="P36" s="3">
        <v>5347700.09</v>
      </c>
      <c r="Q36" s="3">
        <v>5347700.09</v>
      </c>
      <c r="R36" s="3">
        <v>5347700.09</v>
      </c>
      <c r="S36" s="3">
        <v>5347700.09</v>
      </c>
      <c r="T36" s="3">
        <v>5347700.09</v>
      </c>
      <c r="U36" s="2">
        <v>0</v>
      </c>
    </row>
    <row r="37" spans="1:21" ht="60" x14ac:dyDescent="0.25">
      <c r="A37" s="2" t="s">
        <v>160</v>
      </c>
      <c r="B37" s="2" t="s">
        <v>21</v>
      </c>
      <c r="C37" s="2" t="s">
        <v>161</v>
      </c>
      <c r="D37" s="2" t="s">
        <v>162</v>
      </c>
      <c r="E37" s="3">
        <v>9234593.9900000002</v>
      </c>
      <c r="F37" s="3">
        <v>9234593.9900000002</v>
      </c>
      <c r="G37" s="3">
        <v>9234593.9900000002</v>
      </c>
      <c r="H37" s="3">
        <v>9234593.9900000002</v>
      </c>
      <c r="I37" s="3">
        <v>9234593.9900000002</v>
      </c>
      <c r="J37" s="3">
        <v>9234593.9900000002</v>
      </c>
      <c r="K37" s="3">
        <v>9234593.9900000002</v>
      </c>
      <c r="L37" s="3">
        <v>9234593.9900000002</v>
      </c>
      <c r="M37" s="3">
        <v>9234593.9900000002</v>
      </c>
      <c r="N37" s="3">
        <v>9234593.9900000002</v>
      </c>
      <c r="O37" s="3">
        <v>9234593.9900000002</v>
      </c>
      <c r="P37" s="3">
        <v>9234593.9900000002</v>
      </c>
      <c r="Q37" s="3">
        <v>9234593.9900000002</v>
      </c>
      <c r="R37" s="3">
        <v>9234593.9900000002</v>
      </c>
      <c r="S37" s="3">
        <v>9234593.9900000002</v>
      </c>
      <c r="T37" s="3">
        <v>9234593.9900000002</v>
      </c>
      <c r="U37" s="2">
        <v>0</v>
      </c>
    </row>
    <row r="38" spans="1:21" ht="48" x14ac:dyDescent="0.25">
      <c r="A38" s="2" t="s">
        <v>163</v>
      </c>
      <c r="B38" s="2" t="s">
        <v>21</v>
      </c>
      <c r="C38" s="2" t="s">
        <v>22</v>
      </c>
      <c r="D38" s="2" t="s">
        <v>164</v>
      </c>
      <c r="E38" s="3">
        <v>1470097.96</v>
      </c>
      <c r="F38" s="2" t="s">
        <v>24</v>
      </c>
      <c r="G38" s="2" t="s">
        <v>165</v>
      </c>
      <c r="H38" s="2" t="s">
        <v>54</v>
      </c>
      <c r="I38" s="2" t="s">
        <v>41</v>
      </c>
      <c r="J38" s="2" t="s">
        <v>166</v>
      </c>
      <c r="K38" s="2"/>
      <c r="L38" s="2" t="s">
        <v>167</v>
      </c>
      <c r="M38" s="2" t="s">
        <v>168</v>
      </c>
      <c r="N38" s="2">
        <v>0</v>
      </c>
      <c r="O38" s="2"/>
      <c r="P38" s="2" t="s">
        <v>169</v>
      </c>
      <c r="Q38" s="2" t="s">
        <v>27</v>
      </c>
      <c r="R38" s="2" t="s">
        <v>27</v>
      </c>
      <c r="S38" s="2"/>
      <c r="T38" s="2"/>
      <c r="U38" s="2"/>
    </row>
    <row r="39" spans="1:21" ht="36" x14ac:dyDescent="0.25">
      <c r="A39" s="2" t="s">
        <v>170</v>
      </c>
      <c r="B39" s="2" t="s">
        <v>21</v>
      </c>
      <c r="C39" s="2" t="s">
        <v>22</v>
      </c>
      <c r="D39" s="2" t="s">
        <v>171</v>
      </c>
      <c r="E39" s="3">
        <v>2711707.07</v>
      </c>
      <c r="F39" s="3">
        <v>2711707.07</v>
      </c>
      <c r="G39" s="3">
        <v>2711707.07</v>
      </c>
      <c r="H39" s="3">
        <v>2711707.07</v>
      </c>
      <c r="I39" s="3">
        <v>2711707.07</v>
      </c>
      <c r="J39" s="3">
        <v>2711707.07</v>
      </c>
      <c r="K39" s="3">
        <v>2711707.07</v>
      </c>
      <c r="L39" s="3">
        <v>2711707.07</v>
      </c>
      <c r="M39" s="3">
        <v>2711707.07</v>
      </c>
      <c r="N39" s="3">
        <v>2711707.07</v>
      </c>
      <c r="O39" s="3">
        <v>2711707.07</v>
      </c>
      <c r="P39" s="3">
        <v>2711707.07</v>
      </c>
      <c r="Q39" s="3">
        <v>2711707.07</v>
      </c>
      <c r="R39" s="3">
        <v>2711707.07</v>
      </c>
      <c r="S39" s="3">
        <v>2711707.07</v>
      </c>
      <c r="T39" s="3">
        <v>2703832.66</v>
      </c>
      <c r="U39" s="4">
        <f t="shared" ref="U39:U40" si="1">100-T39*100/E39</f>
        <v>0.29038571633033428</v>
      </c>
    </row>
    <row r="40" spans="1:21" ht="36" x14ac:dyDescent="0.25">
      <c r="A40" s="2" t="s">
        <v>172</v>
      </c>
      <c r="B40" s="2" t="s">
        <v>21</v>
      </c>
      <c r="C40" s="2" t="s">
        <v>22</v>
      </c>
      <c r="D40" s="2" t="s">
        <v>173</v>
      </c>
      <c r="E40" s="3">
        <v>2753501.9</v>
      </c>
      <c r="F40" s="3">
        <v>2753501.9</v>
      </c>
      <c r="G40" s="3">
        <v>2753501.9</v>
      </c>
      <c r="H40" s="3">
        <v>2753501.9</v>
      </c>
      <c r="I40" s="3">
        <v>2753501.9</v>
      </c>
      <c r="J40" s="3">
        <v>2753501.9</v>
      </c>
      <c r="K40" s="3">
        <v>2753501.9</v>
      </c>
      <c r="L40" s="3">
        <v>2753501.9</v>
      </c>
      <c r="M40" s="3">
        <v>2753501.9</v>
      </c>
      <c r="N40" s="3">
        <v>2753501.9</v>
      </c>
      <c r="O40" s="3">
        <v>2753501.9</v>
      </c>
      <c r="P40" s="3">
        <v>2753501.9</v>
      </c>
      <c r="Q40" s="3">
        <v>2753501.9</v>
      </c>
      <c r="R40" s="3">
        <v>2753501.9</v>
      </c>
      <c r="S40" s="3">
        <v>2753501.9</v>
      </c>
      <c r="T40" s="3">
        <v>2737472</v>
      </c>
      <c r="U40" s="4">
        <f t="shared" si="1"/>
        <v>0.58216411617510744</v>
      </c>
    </row>
    <row r="41" spans="1:21" ht="60" x14ac:dyDescent="0.25">
      <c r="A41" s="2" t="s">
        <v>174</v>
      </c>
      <c r="B41" s="2" t="s">
        <v>21</v>
      </c>
      <c r="C41" s="2" t="s">
        <v>109</v>
      </c>
      <c r="D41" s="2" t="s">
        <v>175</v>
      </c>
      <c r="E41" s="3">
        <v>962700</v>
      </c>
      <c r="F41" s="3">
        <v>962700</v>
      </c>
      <c r="G41" s="3">
        <v>962700</v>
      </c>
      <c r="H41" s="3">
        <v>962700</v>
      </c>
      <c r="I41" s="3">
        <v>962700</v>
      </c>
      <c r="J41" s="3">
        <v>962700</v>
      </c>
      <c r="K41" s="3">
        <v>962700</v>
      </c>
      <c r="L41" s="3">
        <v>962700</v>
      </c>
      <c r="M41" s="3">
        <v>962700</v>
      </c>
      <c r="N41" s="3">
        <v>962700</v>
      </c>
      <c r="O41" s="3">
        <v>962700</v>
      </c>
      <c r="P41" s="3">
        <v>962700</v>
      </c>
      <c r="Q41" s="3">
        <v>962700</v>
      </c>
      <c r="R41" s="3">
        <v>962700</v>
      </c>
      <c r="S41" s="3">
        <v>962700</v>
      </c>
      <c r="T41" s="3">
        <v>962700</v>
      </c>
      <c r="U41" s="2">
        <v>0</v>
      </c>
    </row>
    <row r="42" spans="1:21" ht="72" x14ac:dyDescent="0.25">
      <c r="A42" s="2" t="s">
        <v>176</v>
      </c>
      <c r="B42" s="2" t="s">
        <v>21</v>
      </c>
      <c r="C42" s="2" t="s">
        <v>177</v>
      </c>
      <c r="D42" s="2" t="s">
        <v>178</v>
      </c>
      <c r="E42" s="3">
        <v>1322362.81</v>
      </c>
      <c r="F42" s="3">
        <v>1322362.81</v>
      </c>
      <c r="G42" s="3">
        <v>1322362.81</v>
      </c>
      <c r="H42" s="3">
        <v>1322362.81</v>
      </c>
      <c r="I42" s="3">
        <v>1322362.81</v>
      </c>
      <c r="J42" s="3">
        <v>1322362.81</v>
      </c>
      <c r="K42" s="3">
        <v>1322362.81</v>
      </c>
      <c r="L42" s="3">
        <v>1322362.81</v>
      </c>
      <c r="M42" s="3">
        <v>1322362.81</v>
      </c>
      <c r="N42" s="3">
        <v>1322362.81</v>
      </c>
      <c r="O42" s="3">
        <v>1322362.81</v>
      </c>
      <c r="P42" s="3">
        <v>1322362.81</v>
      </c>
      <c r="Q42" s="3">
        <v>1322362.81</v>
      </c>
      <c r="R42" s="3">
        <v>1322362.81</v>
      </c>
      <c r="S42" s="3">
        <v>1322362.81</v>
      </c>
      <c r="T42" s="3">
        <v>1322362.81</v>
      </c>
      <c r="U42" s="2">
        <v>0</v>
      </c>
    </row>
    <row r="43" spans="1:21" ht="48" x14ac:dyDescent="0.25">
      <c r="A43" s="2" t="s">
        <v>179</v>
      </c>
      <c r="B43" s="2" t="s">
        <v>21</v>
      </c>
      <c r="C43" s="2" t="s">
        <v>177</v>
      </c>
      <c r="D43" s="2" t="s">
        <v>180</v>
      </c>
      <c r="E43" s="3">
        <v>888386.26</v>
      </c>
      <c r="F43" s="3">
        <v>888386.26</v>
      </c>
      <c r="G43" s="3">
        <v>888386.26</v>
      </c>
      <c r="H43" s="3">
        <v>888386.26</v>
      </c>
      <c r="I43" s="3">
        <v>888386.26</v>
      </c>
      <c r="J43" s="3">
        <v>888386.26</v>
      </c>
      <c r="K43" s="3">
        <v>888386.26</v>
      </c>
      <c r="L43" s="3">
        <v>888386.26</v>
      </c>
      <c r="M43" s="3">
        <v>888386.26</v>
      </c>
      <c r="N43" s="3">
        <v>888386.26</v>
      </c>
      <c r="O43" s="3">
        <v>888386.26</v>
      </c>
      <c r="P43" s="3">
        <v>888386.26</v>
      </c>
      <c r="Q43" s="3">
        <v>888386.26</v>
      </c>
      <c r="R43" s="3">
        <v>888386.26</v>
      </c>
      <c r="S43" s="3">
        <v>888386.26</v>
      </c>
      <c r="T43" s="3">
        <v>888386.26</v>
      </c>
      <c r="U43" s="2">
        <v>0</v>
      </c>
    </row>
    <row r="44" spans="1:21" ht="48" x14ac:dyDescent="0.25">
      <c r="A44" s="2" t="s">
        <v>181</v>
      </c>
      <c r="B44" s="2" t="s">
        <v>21</v>
      </c>
      <c r="C44" s="2" t="s">
        <v>109</v>
      </c>
      <c r="D44" s="2" t="s">
        <v>182</v>
      </c>
      <c r="E44" s="3">
        <v>6585459.9100000001</v>
      </c>
      <c r="F44" s="3">
        <v>6585459.9100000001</v>
      </c>
      <c r="G44" s="3">
        <v>6585459.9100000001</v>
      </c>
      <c r="H44" s="3">
        <v>6585459.9100000001</v>
      </c>
      <c r="I44" s="3">
        <v>6585459.9100000001</v>
      </c>
      <c r="J44" s="3">
        <v>6585459.9100000001</v>
      </c>
      <c r="K44" s="3">
        <v>6585459.9100000001</v>
      </c>
      <c r="L44" s="3">
        <v>6585459.9100000001</v>
      </c>
      <c r="M44" s="3">
        <v>6585459.9100000001</v>
      </c>
      <c r="N44" s="3">
        <v>6585459.9100000001</v>
      </c>
      <c r="O44" s="3">
        <v>6585459.9100000001</v>
      </c>
      <c r="P44" s="3">
        <v>6585459.9100000001</v>
      </c>
      <c r="Q44" s="3">
        <v>6585459.9100000001</v>
      </c>
      <c r="R44" s="3">
        <v>6585459.9100000001</v>
      </c>
      <c r="S44" s="3">
        <v>6585459.9100000001</v>
      </c>
      <c r="T44" s="3">
        <v>6304555.2199999997</v>
      </c>
      <c r="U44" s="4">
        <f t="shared" ref="U44:U97" si="2">100-T44*100/E44</f>
        <v>4.2655288140688157</v>
      </c>
    </row>
    <row r="45" spans="1:21" ht="48" x14ac:dyDescent="0.25">
      <c r="A45" s="2" t="s">
        <v>183</v>
      </c>
      <c r="B45" s="2" t="s">
        <v>21</v>
      </c>
      <c r="C45" s="2" t="s">
        <v>109</v>
      </c>
      <c r="D45" s="2" t="s">
        <v>184</v>
      </c>
      <c r="E45" s="3">
        <v>53235</v>
      </c>
      <c r="F45" s="3">
        <v>53235</v>
      </c>
      <c r="G45" s="3">
        <v>53235</v>
      </c>
      <c r="H45" s="3">
        <v>53235</v>
      </c>
      <c r="I45" s="3">
        <v>53235</v>
      </c>
      <c r="J45" s="3">
        <v>53235</v>
      </c>
      <c r="K45" s="3">
        <v>53235</v>
      </c>
      <c r="L45" s="3">
        <v>53235</v>
      </c>
      <c r="M45" s="3">
        <v>53235</v>
      </c>
      <c r="N45" s="3">
        <v>53235</v>
      </c>
      <c r="O45" s="3">
        <v>53235</v>
      </c>
      <c r="P45" s="3">
        <v>53235</v>
      </c>
      <c r="Q45" s="3">
        <v>53235</v>
      </c>
      <c r="R45" s="3">
        <v>53235</v>
      </c>
      <c r="S45" s="3">
        <v>53235</v>
      </c>
      <c r="T45" s="3">
        <v>45442.66</v>
      </c>
      <c r="U45" s="4">
        <f t="shared" si="2"/>
        <v>14.637625622241003</v>
      </c>
    </row>
    <row r="46" spans="1:21" ht="36" x14ac:dyDescent="0.25">
      <c r="A46" s="2" t="s">
        <v>185</v>
      </c>
      <c r="B46" s="2" t="s">
        <v>21</v>
      </c>
      <c r="C46" s="2" t="s">
        <v>22</v>
      </c>
      <c r="D46" s="2" t="s">
        <v>186</v>
      </c>
      <c r="E46" s="3">
        <v>3913458.4</v>
      </c>
      <c r="F46" s="2" t="s">
        <v>24</v>
      </c>
      <c r="G46" s="2" t="s">
        <v>187</v>
      </c>
      <c r="H46" s="2" t="s">
        <v>54</v>
      </c>
      <c r="I46" s="2" t="s">
        <v>26</v>
      </c>
      <c r="J46" s="2" t="s">
        <v>188</v>
      </c>
      <c r="K46" s="2"/>
      <c r="L46" s="2" t="s">
        <v>189</v>
      </c>
      <c r="M46" s="2" t="s">
        <v>190</v>
      </c>
      <c r="N46" s="2">
        <v>5</v>
      </c>
      <c r="O46" s="2">
        <v>5</v>
      </c>
      <c r="P46" s="2" t="s">
        <v>191</v>
      </c>
      <c r="Q46" s="2" t="s">
        <v>27</v>
      </c>
      <c r="R46" s="2" t="s">
        <v>27</v>
      </c>
      <c r="S46" s="2"/>
      <c r="T46" s="4">
        <v>2876391.5</v>
      </c>
      <c r="U46" s="4">
        <f t="shared" si="2"/>
        <v>26.500010834406723</v>
      </c>
    </row>
    <row r="47" spans="1:21" ht="120" x14ac:dyDescent="0.25">
      <c r="A47" s="2" t="s">
        <v>192</v>
      </c>
      <c r="B47" s="2" t="s">
        <v>21</v>
      </c>
      <c r="C47" s="2" t="s">
        <v>109</v>
      </c>
      <c r="D47" s="2" t="s">
        <v>193</v>
      </c>
      <c r="E47" s="3">
        <v>991105.45</v>
      </c>
      <c r="F47" s="3">
        <v>991105.45</v>
      </c>
      <c r="G47" s="3">
        <v>991105.45</v>
      </c>
      <c r="H47" s="3">
        <v>991105.45</v>
      </c>
      <c r="I47" s="3">
        <v>991105.45</v>
      </c>
      <c r="J47" s="3">
        <v>991105.45</v>
      </c>
      <c r="K47" s="3">
        <v>991105.45</v>
      </c>
      <c r="L47" s="3">
        <v>991105.45</v>
      </c>
      <c r="M47" s="3">
        <v>991105.45</v>
      </c>
      <c r="N47" s="3">
        <v>991105.45</v>
      </c>
      <c r="O47" s="3">
        <v>991105.45</v>
      </c>
      <c r="P47" s="3">
        <v>991105.45</v>
      </c>
      <c r="Q47" s="3">
        <v>991105.45</v>
      </c>
      <c r="R47" s="3">
        <v>991105.45</v>
      </c>
      <c r="S47" s="3">
        <v>991105.45</v>
      </c>
      <c r="T47" s="3">
        <v>991105.45</v>
      </c>
      <c r="U47" s="4">
        <f t="shared" si="2"/>
        <v>0</v>
      </c>
    </row>
    <row r="48" spans="1:21" ht="36" x14ac:dyDescent="0.25">
      <c r="A48" s="2" t="s">
        <v>194</v>
      </c>
      <c r="B48" s="2" t="s">
        <v>21</v>
      </c>
      <c r="C48" s="2" t="s">
        <v>22</v>
      </c>
      <c r="D48" s="2" t="s">
        <v>195</v>
      </c>
      <c r="E48" s="3">
        <v>326823</v>
      </c>
      <c r="F48" s="3">
        <v>326823</v>
      </c>
      <c r="G48" s="3">
        <v>326823</v>
      </c>
      <c r="H48" s="3">
        <v>326823</v>
      </c>
      <c r="I48" s="3">
        <v>326823</v>
      </c>
      <c r="J48" s="3">
        <v>326823</v>
      </c>
      <c r="K48" s="3">
        <v>326823</v>
      </c>
      <c r="L48" s="3">
        <v>326823</v>
      </c>
      <c r="M48" s="3">
        <v>326823</v>
      </c>
      <c r="N48" s="3">
        <v>326823</v>
      </c>
      <c r="O48" s="3">
        <v>326823</v>
      </c>
      <c r="P48" s="3">
        <v>326823</v>
      </c>
      <c r="Q48" s="3">
        <v>326823</v>
      </c>
      <c r="R48" s="3">
        <v>326823</v>
      </c>
      <c r="S48" s="3">
        <v>326823</v>
      </c>
      <c r="T48" s="3">
        <v>326823</v>
      </c>
      <c r="U48" s="4">
        <f t="shared" si="2"/>
        <v>0</v>
      </c>
    </row>
    <row r="49" spans="1:21" ht="60" x14ac:dyDescent="0.25">
      <c r="A49" s="2" t="s">
        <v>196</v>
      </c>
      <c r="B49" s="2" t="s">
        <v>21</v>
      </c>
      <c r="C49" s="2" t="s">
        <v>197</v>
      </c>
      <c r="D49" s="2" t="s">
        <v>198</v>
      </c>
      <c r="E49" s="3">
        <v>27333.33</v>
      </c>
      <c r="F49" s="2" t="s">
        <v>24</v>
      </c>
      <c r="G49" s="2" t="s">
        <v>199</v>
      </c>
      <c r="H49" s="2" t="s">
        <v>25</v>
      </c>
      <c r="I49" s="2" t="s">
        <v>26</v>
      </c>
      <c r="J49" s="2" t="s">
        <v>200</v>
      </c>
      <c r="K49" s="2"/>
      <c r="L49" s="2" t="s">
        <v>201</v>
      </c>
      <c r="M49" s="2" t="s">
        <v>201</v>
      </c>
      <c r="N49" s="2">
        <v>3</v>
      </c>
      <c r="O49" s="2">
        <v>3</v>
      </c>
      <c r="P49" s="2" t="s">
        <v>202</v>
      </c>
      <c r="Q49" s="2" t="s">
        <v>27</v>
      </c>
      <c r="R49" s="2" t="s">
        <v>27</v>
      </c>
      <c r="S49" s="2"/>
      <c r="T49" s="4">
        <v>12400</v>
      </c>
      <c r="U49" s="4">
        <f t="shared" si="2"/>
        <v>54.634140809041568</v>
      </c>
    </row>
    <row r="50" spans="1:21" ht="36" x14ac:dyDescent="0.25">
      <c r="A50" s="2" t="s">
        <v>203</v>
      </c>
      <c r="B50" s="2" t="s">
        <v>21</v>
      </c>
      <c r="C50" s="2" t="s">
        <v>22</v>
      </c>
      <c r="D50" s="2" t="s">
        <v>186</v>
      </c>
      <c r="E50" s="3">
        <v>3913458.4</v>
      </c>
      <c r="F50" s="2" t="s">
        <v>24</v>
      </c>
      <c r="G50" s="2" t="s">
        <v>204</v>
      </c>
      <c r="H50" s="2" t="s">
        <v>54</v>
      </c>
      <c r="I50" s="2" t="s">
        <v>33</v>
      </c>
      <c r="J50" s="2" t="s">
        <v>205</v>
      </c>
      <c r="K50" s="2"/>
      <c r="L50" s="2" t="s">
        <v>206</v>
      </c>
      <c r="M50" s="2" t="s">
        <v>207</v>
      </c>
      <c r="N50" s="2">
        <v>2</v>
      </c>
      <c r="O50" s="2"/>
      <c r="P50" s="2" t="s">
        <v>208</v>
      </c>
      <c r="Q50" s="2" t="s">
        <v>27</v>
      </c>
      <c r="R50" s="2" t="s">
        <v>27</v>
      </c>
      <c r="S50" s="2"/>
      <c r="T50" s="2"/>
      <c r="U50" s="4">
        <f t="shared" si="2"/>
        <v>100</v>
      </c>
    </row>
    <row r="51" spans="1:21" ht="36" x14ac:dyDescent="0.25">
      <c r="A51" s="2" t="s">
        <v>209</v>
      </c>
      <c r="B51" s="2" t="s">
        <v>21</v>
      </c>
      <c r="C51" s="2" t="s">
        <v>75</v>
      </c>
      <c r="D51" s="2" t="s">
        <v>47</v>
      </c>
      <c r="E51" s="3">
        <v>119543.4</v>
      </c>
      <c r="F51" s="2" t="s">
        <v>24</v>
      </c>
      <c r="G51" s="2" t="s">
        <v>210</v>
      </c>
      <c r="H51" s="2" t="s">
        <v>25</v>
      </c>
      <c r="I51" s="2" t="s">
        <v>26</v>
      </c>
      <c r="J51" s="2" t="s">
        <v>211</v>
      </c>
      <c r="K51" s="2"/>
      <c r="L51" s="2" t="s">
        <v>212</v>
      </c>
      <c r="M51" s="2" t="s">
        <v>212</v>
      </c>
      <c r="N51" s="2">
        <v>2</v>
      </c>
      <c r="O51" s="2">
        <v>2</v>
      </c>
      <c r="P51" s="2" t="s">
        <v>213</v>
      </c>
      <c r="Q51" s="2" t="s">
        <v>27</v>
      </c>
      <c r="R51" s="2" t="s">
        <v>27</v>
      </c>
      <c r="S51" s="2"/>
      <c r="T51" s="4">
        <v>109900</v>
      </c>
      <c r="U51" s="4">
        <f t="shared" si="2"/>
        <v>8.0668610730496226</v>
      </c>
    </row>
    <row r="52" spans="1:21" ht="36" x14ac:dyDescent="0.25">
      <c r="A52" s="2" t="s">
        <v>214</v>
      </c>
      <c r="B52" s="2" t="s">
        <v>21</v>
      </c>
      <c r="C52" s="2" t="s">
        <v>75</v>
      </c>
      <c r="D52" s="2" t="s">
        <v>215</v>
      </c>
      <c r="E52" s="3">
        <v>11738.58</v>
      </c>
      <c r="F52" s="2" t="s">
        <v>24</v>
      </c>
      <c r="G52" s="2" t="s">
        <v>216</v>
      </c>
      <c r="H52" s="2" t="s">
        <v>25</v>
      </c>
      <c r="I52" s="2" t="s">
        <v>26</v>
      </c>
      <c r="J52" s="2" t="s">
        <v>211</v>
      </c>
      <c r="K52" s="2"/>
      <c r="L52" s="2" t="s">
        <v>212</v>
      </c>
      <c r="M52" s="2" t="s">
        <v>212</v>
      </c>
      <c r="N52" s="2">
        <v>1</v>
      </c>
      <c r="O52" s="2">
        <v>1</v>
      </c>
      <c r="P52" s="2" t="s">
        <v>217</v>
      </c>
      <c r="Q52" s="2" t="s">
        <v>27</v>
      </c>
      <c r="R52" s="2" t="s">
        <v>27</v>
      </c>
      <c r="S52" s="2"/>
      <c r="T52" s="4">
        <v>11730</v>
      </c>
      <c r="U52" s="4">
        <f t="shared" si="2"/>
        <v>7.3092316106382782E-2</v>
      </c>
    </row>
    <row r="53" spans="1:21" ht="36" x14ac:dyDescent="0.25">
      <c r="A53" s="2" t="s">
        <v>218</v>
      </c>
      <c r="B53" s="2" t="s">
        <v>21</v>
      </c>
      <c r="C53" s="2" t="s">
        <v>75</v>
      </c>
      <c r="D53" s="2" t="s">
        <v>119</v>
      </c>
      <c r="E53" s="3">
        <v>102000</v>
      </c>
      <c r="F53" s="2" t="s">
        <v>24</v>
      </c>
      <c r="G53" s="2" t="s">
        <v>219</v>
      </c>
      <c r="H53" s="2" t="s">
        <v>25</v>
      </c>
      <c r="I53" s="2" t="s">
        <v>26</v>
      </c>
      <c r="J53" s="2" t="s">
        <v>211</v>
      </c>
      <c r="K53" s="2"/>
      <c r="L53" s="2" t="s">
        <v>212</v>
      </c>
      <c r="M53" s="2" t="s">
        <v>212</v>
      </c>
      <c r="N53" s="2">
        <v>2</v>
      </c>
      <c r="O53" s="2">
        <v>2</v>
      </c>
      <c r="P53" s="2" t="s">
        <v>220</v>
      </c>
      <c r="Q53" s="2" t="s">
        <v>27</v>
      </c>
      <c r="R53" s="2" t="s">
        <v>27</v>
      </c>
      <c r="S53" s="2"/>
      <c r="T53" s="4">
        <v>89900</v>
      </c>
      <c r="U53" s="4">
        <f t="shared" si="2"/>
        <v>11.862745098039213</v>
      </c>
    </row>
    <row r="54" spans="1:21" ht="36" x14ac:dyDescent="0.25">
      <c r="A54" s="2" t="s">
        <v>221</v>
      </c>
      <c r="B54" s="2" t="s">
        <v>21</v>
      </c>
      <c r="C54" s="2" t="s">
        <v>75</v>
      </c>
      <c r="D54" s="2" t="s">
        <v>222</v>
      </c>
      <c r="E54" s="3">
        <v>17033.099999999999</v>
      </c>
      <c r="F54" s="2" t="s">
        <v>24</v>
      </c>
      <c r="G54" s="2" t="s">
        <v>223</v>
      </c>
      <c r="H54" s="2" t="s">
        <v>25</v>
      </c>
      <c r="I54" s="2" t="s">
        <v>26</v>
      </c>
      <c r="J54" s="2" t="s">
        <v>211</v>
      </c>
      <c r="K54" s="2"/>
      <c r="L54" s="2" t="s">
        <v>212</v>
      </c>
      <c r="M54" s="2" t="s">
        <v>212</v>
      </c>
      <c r="N54" s="2">
        <v>3</v>
      </c>
      <c r="O54" s="2">
        <v>3</v>
      </c>
      <c r="P54" s="2" t="s">
        <v>224</v>
      </c>
      <c r="Q54" s="2" t="s">
        <v>27</v>
      </c>
      <c r="R54" s="2" t="s">
        <v>27</v>
      </c>
      <c r="S54" s="2"/>
      <c r="T54" s="4">
        <v>8050</v>
      </c>
      <c r="U54" s="4">
        <f t="shared" si="2"/>
        <v>52.739078617515304</v>
      </c>
    </row>
    <row r="55" spans="1:21" ht="36" x14ac:dyDescent="0.25">
      <c r="A55" s="2" t="s">
        <v>225</v>
      </c>
      <c r="B55" s="2" t="s">
        <v>21</v>
      </c>
      <c r="C55" s="2" t="s">
        <v>75</v>
      </c>
      <c r="D55" s="2" t="s">
        <v>226</v>
      </c>
      <c r="E55" s="3">
        <v>60960.2</v>
      </c>
      <c r="F55" s="2" t="s">
        <v>24</v>
      </c>
      <c r="G55" s="2" t="s">
        <v>227</v>
      </c>
      <c r="H55" s="2" t="s">
        <v>25</v>
      </c>
      <c r="I55" s="2" t="s">
        <v>26</v>
      </c>
      <c r="J55" s="2" t="s">
        <v>228</v>
      </c>
      <c r="K55" s="2"/>
      <c r="L55" s="2" t="s">
        <v>212</v>
      </c>
      <c r="M55" s="2" t="s">
        <v>212</v>
      </c>
      <c r="N55" s="2">
        <v>2</v>
      </c>
      <c r="O55" s="2">
        <v>2</v>
      </c>
      <c r="P55" s="2" t="s">
        <v>229</v>
      </c>
      <c r="Q55" s="2" t="s">
        <v>27</v>
      </c>
      <c r="R55" s="2" t="s">
        <v>27</v>
      </c>
      <c r="S55" s="2"/>
      <c r="T55" s="4">
        <v>38900</v>
      </c>
      <c r="U55" s="4">
        <f t="shared" si="2"/>
        <v>36.187873399365486</v>
      </c>
    </row>
    <row r="56" spans="1:21" ht="36" x14ac:dyDescent="0.25">
      <c r="A56" s="2" t="s">
        <v>230</v>
      </c>
      <c r="B56" s="2" t="s">
        <v>21</v>
      </c>
      <c r="C56" s="2" t="s">
        <v>75</v>
      </c>
      <c r="D56" s="2" t="s">
        <v>95</v>
      </c>
      <c r="E56" s="3">
        <v>64910.5</v>
      </c>
      <c r="F56" s="2" t="s">
        <v>24</v>
      </c>
      <c r="G56" s="2" t="s">
        <v>231</v>
      </c>
      <c r="H56" s="2" t="s">
        <v>25</v>
      </c>
      <c r="I56" s="2" t="s">
        <v>26</v>
      </c>
      <c r="J56" s="2" t="s">
        <v>211</v>
      </c>
      <c r="K56" s="2"/>
      <c r="L56" s="2" t="s">
        <v>212</v>
      </c>
      <c r="M56" s="2" t="s">
        <v>212</v>
      </c>
      <c r="N56" s="2">
        <v>2</v>
      </c>
      <c r="O56" s="2">
        <v>2</v>
      </c>
      <c r="P56" s="2" t="s">
        <v>232</v>
      </c>
      <c r="Q56" s="2" t="s">
        <v>27</v>
      </c>
      <c r="R56" s="2" t="s">
        <v>27</v>
      </c>
      <c r="S56" s="2"/>
      <c r="T56" s="4">
        <v>44949.14</v>
      </c>
      <c r="U56" s="4">
        <f t="shared" si="2"/>
        <v>30.752127929995922</v>
      </c>
    </row>
    <row r="57" spans="1:21" ht="36" x14ac:dyDescent="0.25">
      <c r="A57" s="2" t="s">
        <v>233</v>
      </c>
      <c r="B57" s="2" t="s">
        <v>21</v>
      </c>
      <c r="C57" s="2" t="s">
        <v>75</v>
      </c>
      <c r="D57" s="2" t="s">
        <v>234</v>
      </c>
      <c r="E57" s="3">
        <v>59301.1</v>
      </c>
      <c r="F57" s="2" t="s">
        <v>24</v>
      </c>
      <c r="G57" s="2" t="s">
        <v>235</v>
      </c>
      <c r="H57" s="2" t="s">
        <v>25</v>
      </c>
      <c r="I57" s="2" t="s">
        <v>26</v>
      </c>
      <c r="J57" s="2" t="s">
        <v>236</v>
      </c>
      <c r="K57" s="2"/>
      <c r="L57" s="2" t="s">
        <v>237</v>
      </c>
      <c r="M57" s="2" t="s">
        <v>237</v>
      </c>
      <c r="N57" s="2">
        <v>2</v>
      </c>
      <c r="O57" s="2">
        <v>2</v>
      </c>
      <c r="P57" s="2" t="s">
        <v>238</v>
      </c>
      <c r="Q57" s="2" t="s">
        <v>27</v>
      </c>
      <c r="R57" s="2" t="s">
        <v>27</v>
      </c>
      <c r="S57" s="2"/>
      <c r="T57" s="4">
        <v>57752.4</v>
      </c>
      <c r="U57" s="4">
        <f t="shared" si="2"/>
        <v>2.6115873061376647</v>
      </c>
    </row>
    <row r="58" spans="1:21" ht="36" x14ac:dyDescent="0.25">
      <c r="A58" s="2" t="s">
        <v>239</v>
      </c>
      <c r="B58" s="2" t="s">
        <v>21</v>
      </c>
      <c r="C58" s="2" t="s">
        <v>75</v>
      </c>
      <c r="D58" s="2" t="s">
        <v>240</v>
      </c>
      <c r="E58" s="3">
        <v>109130.4</v>
      </c>
      <c r="F58" s="2" t="s">
        <v>24</v>
      </c>
      <c r="G58" s="2" t="s">
        <v>241</v>
      </c>
      <c r="H58" s="2" t="s">
        <v>25</v>
      </c>
      <c r="I58" s="2" t="s">
        <v>26</v>
      </c>
      <c r="J58" s="2" t="s">
        <v>236</v>
      </c>
      <c r="K58" s="2"/>
      <c r="L58" s="2" t="s">
        <v>237</v>
      </c>
      <c r="M58" s="2" t="s">
        <v>237</v>
      </c>
      <c r="N58" s="2">
        <v>2</v>
      </c>
      <c r="O58" s="2">
        <v>2</v>
      </c>
      <c r="P58" s="2" t="s">
        <v>242</v>
      </c>
      <c r="Q58" s="2" t="s">
        <v>27</v>
      </c>
      <c r="R58" s="2" t="s">
        <v>27</v>
      </c>
      <c r="S58" s="2"/>
      <c r="T58" s="4">
        <v>107789.7</v>
      </c>
      <c r="U58" s="4">
        <f t="shared" si="2"/>
        <v>1.2285302720415103</v>
      </c>
    </row>
    <row r="59" spans="1:21" ht="36" x14ac:dyDescent="0.25">
      <c r="A59" s="2" t="s">
        <v>243</v>
      </c>
      <c r="B59" s="2" t="s">
        <v>21</v>
      </c>
      <c r="C59" s="2" t="s">
        <v>75</v>
      </c>
      <c r="D59" s="2" t="s">
        <v>244</v>
      </c>
      <c r="E59" s="3">
        <v>223984.5</v>
      </c>
      <c r="F59" s="2" t="s">
        <v>24</v>
      </c>
      <c r="G59" s="2" t="s">
        <v>245</v>
      </c>
      <c r="H59" s="2" t="s">
        <v>25</v>
      </c>
      <c r="I59" s="2" t="s">
        <v>26</v>
      </c>
      <c r="J59" s="2" t="s">
        <v>236</v>
      </c>
      <c r="K59" s="2"/>
      <c r="L59" s="2" t="s">
        <v>237</v>
      </c>
      <c r="M59" s="2" t="s">
        <v>237</v>
      </c>
      <c r="N59" s="2">
        <v>3</v>
      </c>
      <c r="O59" s="2">
        <v>3</v>
      </c>
      <c r="P59" s="2" t="s">
        <v>246</v>
      </c>
      <c r="Q59" s="2" t="s">
        <v>27</v>
      </c>
      <c r="R59" s="2" t="s">
        <v>27</v>
      </c>
      <c r="S59" s="2"/>
      <c r="T59" s="4">
        <v>198000</v>
      </c>
      <c r="U59" s="4">
        <f t="shared" si="2"/>
        <v>11.601025963850176</v>
      </c>
    </row>
    <row r="60" spans="1:21" ht="36" x14ac:dyDescent="0.25">
      <c r="A60" s="2" t="s">
        <v>247</v>
      </c>
      <c r="B60" s="2" t="s">
        <v>21</v>
      </c>
      <c r="C60" s="2" t="s">
        <v>75</v>
      </c>
      <c r="D60" s="2" t="s">
        <v>86</v>
      </c>
      <c r="E60" s="3">
        <v>153167</v>
      </c>
      <c r="F60" s="2" t="s">
        <v>24</v>
      </c>
      <c r="G60" s="2" t="s">
        <v>248</v>
      </c>
      <c r="H60" s="2" t="s">
        <v>25</v>
      </c>
      <c r="I60" s="2" t="s">
        <v>26</v>
      </c>
      <c r="J60" s="2" t="s">
        <v>249</v>
      </c>
      <c r="K60" s="2"/>
      <c r="L60" s="2" t="s">
        <v>250</v>
      </c>
      <c r="M60" s="2" t="s">
        <v>250</v>
      </c>
      <c r="N60" s="2">
        <v>2</v>
      </c>
      <c r="O60" s="2">
        <v>2</v>
      </c>
      <c r="P60" s="2" t="s">
        <v>251</v>
      </c>
      <c r="Q60" s="2" t="s">
        <v>27</v>
      </c>
      <c r="R60" s="2" t="s">
        <v>27</v>
      </c>
      <c r="S60" s="2"/>
      <c r="T60" s="4">
        <v>138498.72</v>
      </c>
      <c r="U60" s="4">
        <f t="shared" si="2"/>
        <v>9.5766581574360004</v>
      </c>
    </row>
    <row r="61" spans="1:21" ht="60" x14ac:dyDescent="0.25">
      <c r="A61" s="2" t="s">
        <v>252</v>
      </c>
      <c r="B61" s="2" t="s">
        <v>21</v>
      </c>
      <c r="C61" s="2" t="s">
        <v>253</v>
      </c>
      <c r="D61" s="2" t="s">
        <v>254</v>
      </c>
      <c r="E61" s="3">
        <v>1810806</v>
      </c>
      <c r="F61" s="3">
        <v>1810806</v>
      </c>
      <c r="G61" s="3">
        <v>1810806</v>
      </c>
      <c r="H61" s="3">
        <v>1810806</v>
      </c>
      <c r="I61" s="3">
        <v>1810806</v>
      </c>
      <c r="J61" s="3">
        <v>1810806</v>
      </c>
      <c r="K61" s="3">
        <v>1810806</v>
      </c>
      <c r="L61" s="3">
        <v>1810806</v>
      </c>
      <c r="M61" s="3">
        <v>1810806</v>
      </c>
      <c r="N61" s="3">
        <v>1810806</v>
      </c>
      <c r="O61" s="3">
        <v>1810806</v>
      </c>
      <c r="P61" s="3">
        <v>1810806</v>
      </c>
      <c r="Q61" s="3">
        <v>1810806</v>
      </c>
      <c r="R61" s="3">
        <v>1810806</v>
      </c>
      <c r="S61" s="3">
        <v>1810806</v>
      </c>
      <c r="T61" s="3">
        <v>1810806</v>
      </c>
      <c r="U61" s="4">
        <f t="shared" si="2"/>
        <v>0</v>
      </c>
    </row>
    <row r="62" spans="1:21" ht="48" x14ac:dyDescent="0.25">
      <c r="A62" s="2" t="s">
        <v>255</v>
      </c>
      <c r="B62" s="2" t="s">
        <v>21</v>
      </c>
      <c r="C62" s="2" t="s">
        <v>22</v>
      </c>
      <c r="D62" s="2" t="s">
        <v>256</v>
      </c>
      <c r="E62" s="3">
        <v>584976.1</v>
      </c>
      <c r="F62" s="3">
        <v>584976.1</v>
      </c>
      <c r="G62" s="3">
        <v>584976.1</v>
      </c>
      <c r="H62" s="3">
        <v>584976.1</v>
      </c>
      <c r="I62" s="3">
        <v>584976.1</v>
      </c>
      <c r="J62" s="3">
        <v>584976.1</v>
      </c>
      <c r="K62" s="3">
        <v>584976.1</v>
      </c>
      <c r="L62" s="3">
        <v>584976.1</v>
      </c>
      <c r="M62" s="3">
        <v>584976.1</v>
      </c>
      <c r="N62" s="3">
        <v>584976.1</v>
      </c>
      <c r="O62" s="3">
        <v>584976.1</v>
      </c>
      <c r="P62" s="3">
        <v>584976.1</v>
      </c>
      <c r="Q62" s="3">
        <v>584976.1</v>
      </c>
      <c r="R62" s="3">
        <v>584976.1</v>
      </c>
      <c r="S62" s="3">
        <v>584976.1</v>
      </c>
      <c r="T62" s="3">
        <v>584976.1</v>
      </c>
      <c r="U62" s="4">
        <f t="shared" si="2"/>
        <v>0</v>
      </c>
    </row>
    <row r="63" spans="1:21" ht="60" x14ac:dyDescent="0.25">
      <c r="A63" s="2" t="s">
        <v>257</v>
      </c>
      <c r="B63" s="2" t="s">
        <v>21</v>
      </c>
      <c r="C63" s="2" t="s">
        <v>253</v>
      </c>
      <c r="D63" s="2" t="s">
        <v>254</v>
      </c>
      <c r="E63" s="3">
        <v>1810806</v>
      </c>
      <c r="F63" s="2" t="s">
        <v>24</v>
      </c>
      <c r="G63" s="2" t="s">
        <v>258</v>
      </c>
      <c r="H63" s="2" t="s">
        <v>54</v>
      </c>
      <c r="I63" s="2" t="s">
        <v>41</v>
      </c>
      <c r="J63" s="2" t="s">
        <v>259</v>
      </c>
      <c r="K63" s="2"/>
      <c r="L63" s="2" t="s">
        <v>260</v>
      </c>
      <c r="M63" s="2" t="s">
        <v>261</v>
      </c>
      <c r="N63" s="2">
        <v>0</v>
      </c>
      <c r="O63" s="2"/>
      <c r="P63" s="2" t="s">
        <v>262</v>
      </c>
      <c r="Q63" s="2" t="s">
        <v>27</v>
      </c>
      <c r="R63" s="2" t="s">
        <v>27</v>
      </c>
      <c r="S63" s="2"/>
      <c r="T63" s="2"/>
      <c r="U63" s="4">
        <f t="shared" si="2"/>
        <v>100</v>
      </c>
    </row>
    <row r="64" spans="1:21" ht="48" x14ac:dyDescent="0.25">
      <c r="A64" s="2" t="s">
        <v>263</v>
      </c>
      <c r="B64" s="2" t="s">
        <v>21</v>
      </c>
      <c r="C64" s="2" t="s">
        <v>109</v>
      </c>
      <c r="D64" s="2" t="s">
        <v>264</v>
      </c>
      <c r="E64" s="3">
        <v>1210000</v>
      </c>
      <c r="F64" s="2" t="s">
        <v>24</v>
      </c>
      <c r="G64" s="2" t="s">
        <v>265</v>
      </c>
      <c r="H64" s="2" t="s">
        <v>25</v>
      </c>
      <c r="I64" s="2" t="s">
        <v>26</v>
      </c>
      <c r="J64" s="2" t="s">
        <v>266</v>
      </c>
      <c r="K64" s="2"/>
      <c r="L64" s="2" t="s">
        <v>267</v>
      </c>
      <c r="M64" s="2" t="s">
        <v>267</v>
      </c>
      <c r="N64" s="2">
        <v>1</v>
      </c>
      <c r="O64" s="2">
        <v>1</v>
      </c>
      <c r="P64" s="2" t="s">
        <v>268</v>
      </c>
      <c r="Q64" s="2" t="s">
        <v>27</v>
      </c>
      <c r="R64" s="2" t="s">
        <v>27</v>
      </c>
      <c r="S64" s="2"/>
      <c r="T64" s="4">
        <v>1200000</v>
      </c>
      <c r="U64" s="4">
        <f t="shared" si="2"/>
        <v>0.8264462809917319</v>
      </c>
    </row>
    <row r="65" spans="1:21" ht="60" x14ac:dyDescent="0.25">
      <c r="A65" s="2" t="s">
        <v>269</v>
      </c>
      <c r="B65" s="2" t="s">
        <v>21</v>
      </c>
      <c r="C65" s="2" t="s">
        <v>22</v>
      </c>
      <c r="D65" s="2" t="s">
        <v>270</v>
      </c>
      <c r="E65" s="3">
        <v>64000</v>
      </c>
      <c r="F65" s="3">
        <v>64000</v>
      </c>
      <c r="G65" s="3">
        <v>64000</v>
      </c>
      <c r="H65" s="3">
        <v>64000</v>
      </c>
      <c r="I65" s="3">
        <v>64000</v>
      </c>
      <c r="J65" s="3">
        <v>64000</v>
      </c>
      <c r="K65" s="3">
        <v>64000</v>
      </c>
      <c r="L65" s="3">
        <v>64000</v>
      </c>
      <c r="M65" s="3">
        <v>64000</v>
      </c>
      <c r="N65" s="3">
        <v>64000</v>
      </c>
      <c r="O65" s="3">
        <v>64000</v>
      </c>
      <c r="P65" s="3">
        <v>64000</v>
      </c>
      <c r="Q65" s="3">
        <v>64000</v>
      </c>
      <c r="R65" s="3">
        <v>64000</v>
      </c>
      <c r="S65" s="3">
        <v>64000</v>
      </c>
      <c r="T65" s="3">
        <v>64000</v>
      </c>
      <c r="U65" s="4">
        <f t="shared" si="2"/>
        <v>0</v>
      </c>
    </row>
    <row r="66" spans="1:21" ht="60" x14ac:dyDescent="0.25">
      <c r="A66" s="2" t="s">
        <v>271</v>
      </c>
      <c r="B66" s="2" t="s">
        <v>21</v>
      </c>
      <c r="C66" s="2" t="s">
        <v>109</v>
      </c>
      <c r="D66" s="2" t="s">
        <v>272</v>
      </c>
      <c r="E66" s="3">
        <v>315588</v>
      </c>
      <c r="F66" s="2" t="s">
        <v>24</v>
      </c>
      <c r="G66" s="2" t="s">
        <v>273</v>
      </c>
      <c r="H66" s="2" t="s">
        <v>54</v>
      </c>
      <c r="I66" s="2" t="s">
        <v>26</v>
      </c>
      <c r="J66" s="2" t="s">
        <v>274</v>
      </c>
      <c r="K66" s="2"/>
      <c r="L66" s="2" t="s">
        <v>275</v>
      </c>
      <c r="M66" s="2" t="s">
        <v>276</v>
      </c>
      <c r="N66" s="2">
        <v>2</v>
      </c>
      <c r="O66" s="2">
        <v>2</v>
      </c>
      <c r="P66" s="2" t="s">
        <v>277</v>
      </c>
      <c r="Q66" s="2" t="s">
        <v>27</v>
      </c>
      <c r="R66" s="2" t="s">
        <v>27</v>
      </c>
      <c r="S66" s="2"/>
      <c r="T66" s="2">
        <v>314010.06</v>
      </c>
      <c r="U66" s="4">
        <f t="shared" si="2"/>
        <v>0.5</v>
      </c>
    </row>
    <row r="67" spans="1:21" ht="96" x14ac:dyDescent="0.25">
      <c r="A67" s="2" t="s">
        <v>278</v>
      </c>
      <c r="B67" s="2" t="s">
        <v>21</v>
      </c>
      <c r="C67" s="2" t="s">
        <v>22</v>
      </c>
      <c r="D67" s="2" t="s">
        <v>279</v>
      </c>
      <c r="E67" s="3">
        <v>150000</v>
      </c>
      <c r="F67" s="2" t="s">
        <v>24</v>
      </c>
      <c r="G67" s="2" t="s">
        <v>280</v>
      </c>
      <c r="H67" s="2" t="s">
        <v>54</v>
      </c>
      <c r="I67" s="2" t="s">
        <v>26</v>
      </c>
      <c r="J67" s="2" t="s">
        <v>281</v>
      </c>
      <c r="K67" s="2"/>
      <c r="L67" s="2" t="s">
        <v>282</v>
      </c>
      <c r="M67" s="2" t="s">
        <v>283</v>
      </c>
      <c r="N67" s="2">
        <v>7</v>
      </c>
      <c r="O67" s="2">
        <v>7</v>
      </c>
      <c r="P67" s="2" t="s">
        <v>284</v>
      </c>
      <c r="Q67" s="2" t="s">
        <v>27</v>
      </c>
      <c r="R67" s="2" t="s">
        <v>27</v>
      </c>
      <c r="S67" s="2"/>
      <c r="T67" s="4">
        <v>28160</v>
      </c>
      <c r="U67" s="4">
        <f t="shared" si="2"/>
        <v>81.226666666666659</v>
      </c>
    </row>
    <row r="68" spans="1:21" ht="48" x14ac:dyDescent="0.25">
      <c r="A68" s="2" t="s">
        <v>285</v>
      </c>
      <c r="B68" s="2" t="s">
        <v>21</v>
      </c>
      <c r="C68" s="2" t="s">
        <v>109</v>
      </c>
      <c r="D68" s="2" t="s">
        <v>286</v>
      </c>
      <c r="E68" s="3">
        <v>135000</v>
      </c>
      <c r="F68" s="3">
        <v>135000</v>
      </c>
      <c r="G68" s="3">
        <v>135000</v>
      </c>
      <c r="H68" s="3">
        <v>135000</v>
      </c>
      <c r="I68" s="3">
        <v>135000</v>
      </c>
      <c r="J68" s="3">
        <v>135000</v>
      </c>
      <c r="K68" s="3">
        <v>135000</v>
      </c>
      <c r="L68" s="3">
        <v>135000</v>
      </c>
      <c r="M68" s="3">
        <v>135000</v>
      </c>
      <c r="N68" s="3">
        <v>135000</v>
      </c>
      <c r="O68" s="3">
        <v>135000</v>
      </c>
      <c r="P68" s="3">
        <v>135000</v>
      </c>
      <c r="Q68" s="3">
        <v>135000</v>
      </c>
      <c r="R68" s="3">
        <v>135000</v>
      </c>
      <c r="S68" s="3">
        <v>135000</v>
      </c>
      <c r="T68" s="3">
        <v>135000</v>
      </c>
      <c r="U68" s="4">
        <f t="shared" si="2"/>
        <v>0</v>
      </c>
    </row>
    <row r="69" spans="1:21" ht="36" x14ac:dyDescent="0.25">
      <c r="A69" s="2" t="s">
        <v>287</v>
      </c>
      <c r="B69" s="2" t="s">
        <v>21</v>
      </c>
      <c r="C69" s="2" t="s">
        <v>22</v>
      </c>
      <c r="D69" s="2" t="s">
        <v>288</v>
      </c>
      <c r="E69" s="3">
        <v>132770</v>
      </c>
      <c r="F69" s="2" t="s">
        <v>24</v>
      </c>
      <c r="G69" s="2" t="s">
        <v>289</v>
      </c>
      <c r="H69" s="2" t="s">
        <v>54</v>
      </c>
      <c r="I69" s="2" t="s">
        <v>26</v>
      </c>
      <c r="J69" s="2" t="s">
        <v>290</v>
      </c>
      <c r="K69" s="2"/>
      <c r="L69" s="2" t="s">
        <v>291</v>
      </c>
      <c r="M69" s="2" t="s">
        <v>292</v>
      </c>
      <c r="N69" s="2">
        <v>4</v>
      </c>
      <c r="O69" s="2">
        <v>4</v>
      </c>
      <c r="P69" s="2" t="s">
        <v>293</v>
      </c>
      <c r="Q69" s="2" t="s">
        <v>27</v>
      </c>
      <c r="R69" s="2" t="s">
        <v>27</v>
      </c>
      <c r="S69" s="2"/>
      <c r="T69" s="2">
        <v>132106.15</v>
      </c>
      <c r="U69" s="4">
        <f t="shared" si="2"/>
        <v>0.5</v>
      </c>
    </row>
    <row r="70" spans="1:21" ht="36" x14ac:dyDescent="0.25">
      <c r="A70" s="2" t="s">
        <v>294</v>
      </c>
      <c r="B70" s="2" t="s">
        <v>21</v>
      </c>
      <c r="C70" s="2" t="s">
        <v>78</v>
      </c>
      <c r="D70" s="2" t="s">
        <v>295</v>
      </c>
      <c r="E70" s="3">
        <v>680224</v>
      </c>
      <c r="F70" s="2" t="s">
        <v>24</v>
      </c>
      <c r="G70" s="2" t="s">
        <v>296</v>
      </c>
      <c r="H70" s="2" t="s">
        <v>54</v>
      </c>
      <c r="I70" s="2" t="s">
        <v>26</v>
      </c>
      <c r="J70" s="2" t="s">
        <v>297</v>
      </c>
      <c r="K70" s="2"/>
      <c r="L70" s="2" t="s">
        <v>298</v>
      </c>
      <c r="M70" s="2" t="s">
        <v>299</v>
      </c>
      <c r="N70" s="2">
        <v>2</v>
      </c>
      <c r="O70" s="2">
        <v>2</v>
      </c>
      <c r="P70" s="2" t="s">
        <v>300</v>
      </c>
      <c r="Q70" s="2" t="s">
        <v>27</v>
      </c>
      <c r="R70" s="2" t="s">
        <v>27</v>
      </c>
      <c r="S70" s="2"/>
      <c r="T70" s="2">
        <v>574992.64000000001</v>
      </c>
      <c r="U70" s="4">
        <f t="shared" si="2"/>
        <v>15.470103965752457</v>
      </c>
    </row>
    <row r="71" spans="1:21" ht="48" x14ac:dyDescent="0.25">
      <c r="A71" s="2" t="s">
        <v>301</v>
      </c>
      <c r="B71" s="2" t="s">
        <v>21</v>
      </c>
      <c r="C71" s="2" t="s">
        <v>75</v>
      </c>
      <c r="D71" s="2" t="s">
        <v>302</v>
      </c>
      <c r="E71" s="3">
        <v>964999.66</v>
      </c>
      <c r="F71" s="2" t="s">
        <v>24</v>
      </c>
      <c r="G71" s="2" t="s">
        <v>303</v>
      </c>
      <c r="H71" s="2" t="s">
        <v>54</v>
      </c>
      <c r="I71" s="2" t="s">
        <v>26</v>
      </c>
      <c r="J71" s="2" t="s">
        <v>304</v>
      </c>
      <c r="K71" s="2"/>
      <c r="L71" s="2" t="s">
        <v>305</v>
      </c>
      <c r="M71" s="2" t="s">
        <v>306</v>
      </c>
      <c r="N71" s="2">
        <v>3</v>
      </c>
      <c r="O71" s="2">
        <v>3</v>
      </c>
      <c r="P71" s="2" t="s">
        <v>307</v>
      </c>
      <c r="Q71" s="2" t="s">
        <v>27</v>
      </c>
      <c r="R71" s="2" t="s">
        <v>27</v>
      </c>
      <c r="S71" s="2"/>
      <c r="T71" s="2">
        <v>955274.66</v>
      </c>
      <c r="U71" s="4">
        <f t="shared" si="2"/>
        <v>1.0077723757954544</v>
      </c>
    </row>
    <row r="72" spans="1:21" ht="48" x14ac:dyDescent="0.25">
      <c r="A72" s="2" t="s">
        <v>308</v>
      </c>
      <c r="B72" s="2" t="s">
        <v>21</v>
      </c>
      <c r="C72" s="2" t="s">
        <v>75</v>
      </c>
      <c r="D72" s="2" t="s">
        <v>309</v>
      </c>
      <c r="E72" s="3">
        <v>1546391.75</v>
      </c>
      <c r="F72" s="2" t="s">
        <v>24</v>
      </c>
      <c r="G72" s="2" t="s">
        <v>310</v>
      </c>
      <c r="H72" s="2" t="s">
        <v>54</v>
      </c>
      <c r="I72" s="2" t="s">
        <v>26</v>
      </c>
      <c r="J72" s="2" t="s">
        <v>311</v>
      </c>
      <c r="K72" s="2"/>
      <c r="L72" s="2" t="s">
        <v>312</v>
      </c>
      <c r="M72" s="2" t="s">
        <v>313</v>
      </c>
      <c r="N72" s="2">
        <v>3</v>
      </c>
      <c r="O72" s="2">
        <v>3</v>
      </c>
      <c r="P72" s="2" t="s">
        <v>314</v>
      </c>
      <c r="Q72" s="2" t="s">
        <v>27</v>
      </c>
      <c r="R72" s="2" t="s">
        <v>27</v>
      </c>
      <c r="S72" s="2"/>
      <c r="T72" s="2">
        <v>920103.01</v>
      </c>
      <c r="U72" s="4">
        <f t="shared" si="2"/>
        <v>40.500005254166673</v>
      </c>
    </row>
    <row r="73" spans="1:21" ht="48" x14ac:dyDescent="0.25">
      <c r="A73" s="2" t="s">
        <v>315</v>
      </c>
      <c r="B73" s="2" t="s">
        <v>21</v>
      </c>
      <c r="C73" s="2" t="s">
        <v>22</v>
      </c>
      <c r="D73" s="2" t="s">
        <v>316</v>
      </c>
      <c r="E73" s="3">
        <v>150384</v>
      </c>
      <c r="F73" s="2" t="s">
        <v>24</v>
      </c>
      <c r="G73" s="2" t="s">
        <v>317</v>
      </c>
      <c r="H73" s="2" t="s">
        <v>54</v>
      </c>
      <c r="I73" s="2" t="s">
        <v>26</v>
      </c>
      <c r="J73" s="2" t="s">
        <v>318</v>
      </c>
      <c r="K73" s="2"/>
      <c r="L73" s="2" t="s">
        <v>319</v>
      </c>
      <c r="M73" s="2" t="s">
        <v>320</v>
      </c>
      <c r="N73" s="2">
        <v>2</v>
      </c>
      <c r="O73" s="2">
        <v>2</v>
      </c>
      <c r="P73" s="2" t="s">
        <v>321</v>
      </c>
      <c r="Q73" s="2" t="s">
        <v>27</v>
      </c>
      <c r="R73" s="2" t="s">
        <v>27</v>
      </c>
      <c r="S73" s="2"/>
      <c r="T73" s="2">
        <v>149632.07999999999</v>
      </c>
      <c r="U73" s="4">
        <f t="shared" si="2"/>
        <v>0.50000000000001421</v>
      </c>
    </row>
    <row r="74" spans="1:21" ht="132" x14ac:dyDescent="0.25">
      <c r="A74" s="2" t="s">
        <v>322</v>
      </c>
      <c r="B74" s="2" t="s">
        <v>21</v>
      </c>
      <c r="C74" s="2" t="s">
        <v>109</v>
      </c>
      <c r="D74" s="2" t="s">
        <v>323</v>
      </c>
      <c r="E74" s="3">
        <v>607943.05000000005</v>
      </c>
      <c r="F74" s="3">
        <v>607943.05000000005</v>
      </c>
      <c r="G74" s="3">
        <v>607943.05000000005</v>
      </c>
      <c r="H74" s="3">
        <v>607943.05000000005</v>
      </c>
      <c r="I74" s="3">
        <v>607943.05000000005</v>
      </c>
      <c r="J74" s="3">
        <v>607943.05000000005</v>
      </c>
      <c r="K74" s="3">
        <v>607943.05000000005</v>
      </c>
      <c r="L74" s="3">
        <v>607943.05000000005</v>
      </c>
      <c r="M74" s="3">
        <v>607943.05000000005</v>
      </c>
      <c r="N74" s="3">
        <v>607943.05000000005</v>
      </c>
      <c r="O74" s="3">
        <v>607943.05000000005</v>
      </c>
      <c r="P74" s="3">
        <v>607943.05000000005</v>
      </c>
      <c r="Q74" s="3">
        <v>607943.05000000005</v>
      </c>
      <c r="R74" s="3">
        <v>607943.05000000005</v>
      </c>
      <c r="S74" s="3">
        <v>607943.05000000005</v>
      </c>
      <c r="T74" s="3">
        <v>607943.05000000005</v>
      </c>
      <c r="U74" s="4">
        <f t="shared" si="2"/>
        <v>0</v>
      </c>
    </row>
    <row r="75" spans="1:21" ht="72" x14ac:dyDescent="0.25">
      <c r="A75" s="2" t="s">
        <v>324</v>
      </c>
      <c r="B75" s="2" t="s">
        <v>21</v>
      </c>
      <c r="C75" s="2" t="s">
        <v>109</v>
      </c>
      <c r="D75" s="2" t="s">
        <v>325</v>
      </c>
      <c r="E75" s="3">
        <v>477600</v>
      </c>
      <c r="F75" s="2" t="s">
        <v>24</v>
      </c>
      <c r="G75" s="2" t="s">
        <v>326</v>
      </c>
      <c r="H75" s="2" t="s">
        <v>54</v>
      </c>
      <c r="I75" s="2" t="s">
        <v>26</v>
      </c>
      <c r="J75" s="2" t="s">
        <v>327</v>
      </c>
      <c r="K75" s="2"/>
      <c r="L75" s="2" t="s">
        <v>328</v>
      </c>
      <c r="M75" s="2" t="s">
        <v>329</v>
      </c>
      <c r="N75" s="2">
        <v>2</v>
      </c>
      <c r="O75" s="2">
        <v>2</v>
      </c>
      <c r="P75" s="2" t="s">
        <v>330</v>
      </c>
      <c r="Q75" s="2" t="s">
        <v>27</v>
      </c>
      <c r="R75" s="2" t="s">
        <v>27</v>
      </c>
      <c r="S75" s="2"/>
      <c r="T75" s="2">
        <v>401184</v>
      </c>
      <c r="U75" s="4">
        <f t="shared" si="2"/>
        <v>16</v>
      </c>
    </row>
    <row r="76" spans="1:21" ht="60" x14ac:dyDescent="0.25">
      <c r="A76" s="2" t="s">
        <v>331</v>
      </c>
      <c r="B76" s="2" t="s">
        <v>21</v>
      </c>
      <c r="C76" s="2" t="s">
        <v>109</v>
      </c>
      <c r="D76" s="2" t="s">
        <v>332</v>
      </c>
      <c r="E76" s="3">
        <v>579806.4</v>
      </c>
      <c r="F76" s="2" t="s">
        <v>24</v>
      </c>
      <c r="G76" s="2" t="s">
        <v>333</v>
      </c>
      <c r="H76" s="2" t="s">
        <v>54</v>
      </c>
      <c r="I76" s="2" t="s">
        <v>26</v>
      </c>
      <c r="J76" s="2" t="s">
        <v>334</v>
      </c>
      <c r="K76" s="2"/>
      <c r="L76" s="2" t="s">
        <v>335</v>
      </c>
      <c r="M76" s="2" t="s">
        <v>336</v>
      </c>
      <c r="N76" s="2">
        <v>2</v>
      </c>
      <c r="O76" s="2">
        <v>2</v>
      </c>
      <c r="P76" s="2" t="s">
        <v>337</v>
      </c>
      <c r="Q76" s="2" t="s">
        <v>27</v>
      </c>
      <c r="R76" s="2" t="s">
        <v>27</v>
      </c>
      <c r="S76" s="2"/>
      <c r="T76" s="2">
        <v>460945.76</v>
      </c>
      <c r="U76" s="4">
        <f t="shared" si="2"/>
        <v>20.500056570607015</v>
      </c>
    </row>
    <row r="77" spans="1:21" ht="84" x14ac:dyDescent="0.25">
      <c r="A77" s="2" t="s">
        <v>338</v>
      </c>
      <c r="B77" s="2" t="s">
        <v>21</v>
      </c>
      <c r="C77" s="2" t="s">
        <v>22</v>
      </c>
      <c r="D77" s="2" t="s">
        <v>339</v>
      </c>
      <c r="E77" s="3">
        <v>543510</v>
      </c>
      <c r="F77" s="2" t="s">
        <v>24</v>
      </c>
      <c r="G77" s="2" t="s">
        <v>340</v>
      </c>
      <c r="H77" s="2" t="s">
        <v>54</v>
      </c>
      <c r="I77" s="2" t="s">
        <v>26</v>
      </c>
      <c r="J77" s="2" t="s">
        <v>341</v>
      </c>
      <c r="K77" s="2"/>
      <c r="L77" s="2" t="s">
        <v>342</v>
      </c>
      <c r="M77" s="2" t="s">
        <v>343</v>
      </c>
      <c r="N77" s="2">
        <v>4</v>
      </c>
      <c r="O77" s="2">
        <v>4</v>
      </c>
      <c r="P77" s="2" t="s">
        <v>344</v>
      </c>
      <c r="Q77" s="2" t="s">
        <v>27</v>
      </c>
      <c r="R77" s="2" t="s">
        <v>27</v>
      </c>
      <c r="S77" s="2"/>
      <c r="T77" s="2">
        <v>297655.34999999998</v>
      </c>
      <c r="U77" s="4">
        <f t="shared" si="2"/>
        <v>45.234613898548332</v>
      </c>
    </row>
    <row r="78" spans="1:21" ht="48" x14ac:dyDescent="0.25">
      <c r="A78" s="2" t="s">
        <v>345</v>
      </c>
      <c r="B78" s="2" t="s">
        <v>21</v>
      </c>
      <c r="C78" s="2" t="s">
        <v>109</v>
      </c>
      <c r="D78" s="2" t="s">
        <v>346</v>
      </c>
      <c r="E78" s="3">
        <v>119973.6</v>
      </c>
      <c r="F78" s="3">
        <v>119973.6</v>
      </c>
      <c r="G78" s="3">
        <v>119973.6</v>
      </c>
      <c r="H78" s="3">
        <v>119973.6</v>
      </c>
      <c r="I78" s="3">
        <v>119973.6</v>
      </c>
      <c r="J78" s="3">
        <v>119973.6</v>
      </c>
      <c r="K78" s="3">
        <v>119973.6</v>
      </c>
      <c r="L78" s="3">
        <v>119973.6</v>
      </c>
      <c r="M78" s="3">
        <v>119973.6</v>
      </c>
      <c r="N78" s="3">
        <v>119973.6</v>
      </c>
      <c r="O78" s="3">
        <v>119973.6</v>
      </c>
      <c r="P78" s="3">
        <v>119973.6</v>
      </c>
      <c r="Q78" s="3">
        <v>119973.6</v>
      </c>
      <c r="R78" s="3">
        <v>119973.6</v>
      </c>
      <c r="S78" s="3">
        <v>119973.6</v>
      </c>
      <c r="T78" s="3">
        <v>43680</v>
      </c>
      <c r="U78" s="4">
        <f t="shared" si="2"/>
        <v>63.591990237852329</v>
      </c>
    </row>
    <row r="79" spans="1:21" ht="48" x14ac:dyDescent="0.25">
      <c r="A79" s="2" t="s">
        <v>347</v>
      </c>
      <c r="B79" s="2" t="s">
        <v>21</v>
      </c>
      <c r="C79" s="2" t="s">
        <v>109</v>
      </c>
      <c r="D79" s="2" t="s">
        <v>348</v>
      </c>
      <c r="E79" s="3">
        <v>59043</v>
      </c>
      <c r="F79" s="2" t="s">
        <v>24</v>
      </c>
      <c r="G79" s="2" t="s">
        <v>349</v>
      </c>
      <c r="H79" s="2" t="s">
        <v>25</v>
      </c>
      <c r="I79" s="2" t="s">
        <v>26</v>
      </c>
      <c r="J79" s="2" t="s">
        <v>350</v>
      </c>
      <c r="K79" s="2"/>
      <c r="L79" s="2" t="s">
        <v>351</v>
      </c>
      <c r="M79" s="2" t="s">
        <v>351</v>
      </c>
      <c r="N79" s="2">
        <v>1</v>
      </c>
      <c r="O79" s="2">
        <v>1</v>
      </c>
      <c r="P79" s="2" t="s">
        <v>352</v>
      </c>
      <c r="Q79" s="2" t="s">
        <v>27</v>
      </c>
      <c r="R79" s="2" t="s">
        <v>27</v>
      </c>
      <c r="S79" s="2"/>
      <c r="T79" s="4">
        <v>33113.699999999997</v>
      </c>
      <c r="U79" s="4">
        <f t="shared" si="2"/>
        <v>43.915959554900674</v>
      </c>
    </row>
    <row r="80" spans="1:21" ht="48" x14ac:dyDescent="0.25">
      <c r="A80" s="2" t="s">
        <v>353</v>
      </c>
      <c r="B80" s="2" t="s">
        <v>21</v>
      </c>
      <c r="C80" s="2" t="s">
        <v>22</v>
      </c>
      <c r="D80" s="2" t="s">
        <v>354</v>
      </c>
      <c r="E80" s="3">
        <v>900000</v>
      </c>
      <c r="F80" s="3">
        <v>900000</v>
      </c>
      <c r="G80" s="3">
        <v>900000</v>
      </c>
      <c r="H80" s="3">
        <v>900000</v>
      </c>
      <c r="I80" s="3">
        <v>900000</v>
      </c>
      <c r="J80" s="3">
        <v>900000</v>
      </c>
      <c r="K80" s="3">
        <v>900000</v>
      </c>
      <c r="L80" s="3">
        <v>900000</v>
      </c>
      <c r="M80" s="3">
        <v>900000</v>
      </c>
      <c r="N80" s="3">
        <v>900000</v>
      </c>
      <c r="O80" s="3">
        <v>900000</v>
      </c>
      <c r="P80" s="3">
        <v>900000</v>
      </c>
      <c r="Q80" s="3">
        <v>900000</v>
      </c>
      <c r="R80" s="3">
        <v>900000</v>
      </c>
      <c r="S80" s="3">
        <v>900000</v>
      </c>
      <c r="T80" s="3">
        <v>900000</v>
      </c>
      <c r="U80" s="4">
        <f t="shared" si="2"/>
        <v>0</v>
      </c>
    </row>
    <row r="81" spans="1:21" ht="48" x14ac:dyDescent="0.25">
      <c r="A81" s="2" t="s">
        <v>355</v>
      </c>
      <c r="B81" s="2" t="s">
        <v>21</v>
      </c>
      <c r="C81" s="2" t="s">
        <v>109</v>
      </c>
      <c r="D81" s="2" t="s">
        <v>356</v>
      </c>
      <c r="E81" s="3">
        <v>1014780</v>
      </c>
      <c r="F81" s="2" t="s">
        <v>24</v>
      </c>
      <c r="G81" s="2" t="s">
        <v>357</v>
      </c>
      <c r="H81" s="2" t="s">
        <v>54</v>
      </c>
      <c r="I81" s="2" t="s">
        <v>26</v>
      </c>
      <c r="J81" s="2" t="s">
        <v>358</v>
      </c>
      <c r="K81" s="2"/>
      <c r="L81" s="2" t="s">
        <v>359</v>
      </c>
      <c r="M81" s="2" t="s">
        <v>360</v>
      </c>
      <c r="N81" s="2">
        <v>4</v>
      </c>
      <c r="O81" s="2">
        <v>4</v>
      </c>
      <c r="P81" s="2" t="s">
        <v>361</v>
      </c>
      <c r="Q81" s="2" t="s">
        <v>27</v>
      </c>
      <c r="R81" s="2" t="s">
        <v>27</v>
      </c>
      <c r="S81" s="2"/>
      <c r="T81" s="4">
        <v>801676.2</v>
      </c>
      <c r="U81" s="4">
        <f t="shared" si="2"/>
        <v>21</v>
      </c>
    </row>
    <row r="82" spans="1:21" ht="48" x14ac:dyDescent="0.25">
      <c r="A82" s="2" t="s">
        <v>362</v>
      </c>
      <c r="B82" s="2" t="s">
        <v>21</v>
      </c>
      <c r="C82" s="2" t="s">
        <v>109</v>
      </c>
      <c r="D82" s="2" t="s">
        <v>363</v>
      </c>
      <c r="E82" s="3">
        <v>2101933.4500000002</v>
      </c>
      <c r="F82" s="3">
        <v>2101933.4500000002</v>
      </c>
      <c r="G82" s="3">
        <v>2101933.4500000002</v>
      </c>
      <c r="H82" s="3">
        <v>2101933.4500000002</v>
      </c>
      <c r="I82" s="3">
        <v>2101933.4500000002</v>
      </c>
      <c r="J82" s="3">
        <v>2101933.4500000002</v>
      </c>
      <c r="K82" s="3">
        <v>2101933.4500000002</v>
      </c>
      <c r="L82" s="3">
        <v>2101933.4500000002</v>
      </c>
      <c r="M82" s="3">
        <v>2101933.4500000002</v>
      </c>
      <c r="N82" s="3">
        <v>2101933.4500000002</v>
      </c>
      <c r="O82" s="3">
        <v>2101933.4500000002</v>
      </c>
      <c r="P82" s="3">
        <v>2101933.4500000002</v>
      </c>
      <c r="Q82" s="3">
        <v>2101933.4500000002</v>
      </c>
      <c r="R82" s="3">
        <v>2101933.4500000002</v>
      </c>
      <c r="S82" s="3">
        <v>2101933.4500000002</v>
      </c>
      <c r="T82" s="3">
        <v>1820369.4</v>
      </c>
      <c r="U82" s="4">
        <f t="shared" si="2"/>
        <v>13.395478814992941</v>
      </c>
    </row>
    <row r="83" spans="1:21" ht="36" x14ac:dyDescent="0.25">
      <c r="A83" s="2" t="s">
        <v>366</v>
      </c>
      <c r="B83" s="2" t="s">
        <v>21</v>
      </c>
      <c r="C83" s="2" t="s">
        <v>22</v>
      </c>
      <c r="D83" s="2" t="s">
        <v>367</v>
      </c>
      <c r="E83" s="3">
        <v>369822</v>
      </c>
      <c r="F83" s="2" t="s">
        <v>24</v>
      </c>
      <c r="G83" s="2" t="s">
        <v>368</v>
      </c>
      <c r="H83" s="2" t="s">
        <v>54</v>
      </c>
      <c r="I83" s="2" t="s">
        <v>26</v>
      </c>
      <c r="J83" s="2" t="s">
        <v>364</v>
      </c>
      <c r="K83" s="2"/>
      <c r="L83" s="2" t="s">
        <v>369</v>
      </c>
      <c r="M83" s="2" t="s">
        <v>365</v>
      </c>
      <c r="N83" s="2">
        <v>3</v>
      </c>
      <c r="O83" s="2">
        <v>3</v>
      </c>
      <c r="P83" s="2" t="s">
        <v>370</v>
      </c>
      <c r="Q83" s="2" t="s">
        <v>27</v>
      </c>
      <c r="R83" s="2" t="s">
        <v>27</v>
      </c>
      <c r="S83" s="2"/>
      <c r="T83" s="2">
        <v>278582.03999999998</v>
      </c>
      <c r="U83" s="4">
        <f t="shared" si="2"/>
        <v>24.671317552768642</v>
      </c>
    </row>
    <row r="84" spans="1:21" ht="36" x14ac:dyDescent="0.25">
      <c r="A84" s="2" t="s">
        <v>371</v>
      </c>
      <c r="B84" s="2" t="s">
        <v>21</v>
      </c>
      <c r="C84" s="2" t="s">
        <v>78</v>
      </c>
      <c r="D84" s="2" t="s">
        <v>119</v>
      </c>
      <c r="E84" s="3">
        <v>188827.64</v>
      </c>
      <c r="F84" s="2" t="s">
        <v>24</v>
      </c>
      <c r="G84" s="2" t="s">
        <v>372</v>
      </c>
      <c r="H84" s="2" t="s">
        <v>54</v>
      </c>
      <c r="I84" s="2" t="s">
        <v>26</v>
      </c>
      <c r="J84" s="2" t="s">
        <v>373</v>
      </c>
      <c r="K84" s="2"/>
      <c r="L84" s="2" t="s">
        <v>374</v>
      </c>
      <c r="M84" s="2" t="s">
        <v>375</v>
      </c>
      <c r="N84" s="2">
        <v>2</v>
      </c>
      <c r="O84" s="2">
        <v>2</v>
      </c>
      <c r="P84" s="2" t="s">
        <v>376</v>
      </c>
      <c r="Q84" s="2" t="s">
        <v>27</v>
      </c>
      <c r="R84" s="2" t="s">
        <v>27</v>
      </c>
      <c r="S84" s="2"/>
      <c r="T84" s="4">
        <v>98911.28</v>
      </c>
      <c r="U84" s="4">
        <f t="shared" si="2"/>
        <v>47.618219451347272</v>
      </c>
    </row>
    <row r="85" spans="1:21" ht="36" x14ac:dyDescent="0.25">
      <c r="A85" s="2" t="s">
        <v>377</v>
      </c>
      <c r="B85" s="2" t="s">
        <v>21</v>
      </c>
      <c r="C85" s="2" t="s">
        <v>78</v>
      </c>
      <c r="D85" s="2" t="s">
        <v>378</v>
      </c>
      <c r="E85" s="3">
        <v>144215.73000000001</v>
      </c>
      <c r="F85" s="3">
        <v>144215.73000000001</v>
      </c>
      <c r="G85" s="3">
        <v>144215.73000000001</v>
      </c>
      <c r="H85" s="3">
        <v>144215.73000000001</v>
      </c>
      <c r="I85" s="3">
        <v>144215.73000000001</v>
      </c>
      <c r="J85" s="3">
        <v>144215.73000000001</v>
      </c>
      <c r="K85" s="3">
        <v>144215.73000000001</v>
      </c>
      <c r="L85" s="3">
        <v>144215.73000000001</v>
      </c>
      <c r="M85" s="3">
        <v>144215.73000000001</v>
      </c>
      <c r="N85" s="3">
        <v>144215.73000000001</v>
      </c>
      <c r="O85" s="3">
        <v>144215.73000000001</v>
      </c>
      <c r="P85" s="3">
        <v>144215.73000000001</v>
      </c>
      <c r="Q85" s="3">
        <v>144215.73000000001</v>
      </c>
      <c r="R85" s="3">
        <v>144215.73000000001</v>
      </c>
      <c r="S85" s="3">
        <v>144215.73000000001</v>
      </c>
      <c r="T85" s="3">
        <v>134398.44</v>
      </c>
      <c r="U85" s="4">
        <f t="shared" si="2"/>
        <v>6.8073642174816911</v>
      </c>
    </row>
    <row r="86" spans="1:21" ht="36" x14ac:dyDescent="0.25">
      <c r="A86" s="2" t="s">
        <v>379</v>
      </c>
      <c r="B86" s="2" t="s">
        <v>21</v>
      </c>
      <c r="C86" s="2" t="s">
        <v>380</v>
      </c>
      <c r="D86" s="2" t="s">
        <v>151</v>
      </c>
      <c r="E86" s="3">
        <v>59100.3</v>
      </c>
      <c r="F86" s="3">
        <v>59100.3</v>
      </c>
      <c r="G86" s="3">
        <v>59100.3</v>
      </c>
      <c r="H86" s="3">
        <v>59100.3</v>
      </c>
      <c r="I86" s="3">
        <v>59100.3</v>
      </c>
      <c r="J86" s="3">
        <v>59100.3</v>
      </c>
      <c r="K86" s="3">
        <v>59100.3</v>
      </c>
      <c r="L86" s="3">
        <v>59100.3</v>
      </c>
      <c r="M86" s="3">
        <v>59100.3</v>
      </c>
      <c r="N86" s="3">
        <v>59100.3</v>
      </c>
      <c r="O86" s="3">
        <v>59100.3</v>
      </c>
      <c r="P86" s="3">
        <v>59100.3</v>
      </c>
      <c r="Q86" s="3">
        <v>59100.3</v>
      </c>
      <c r="R86" s="3">
        <v>59100.3</v>
      </c>
      <c r="S86" s="3">
        <v>59100.3</v>
      </c>
      <c r="T86" s="3">
        <v>50891.93</v>
      </c>
      <c r="U86" s="4">
        <f t="shared" si="2"/>
        <v>13.888880428694947</v>
      </c>
    </row>
    <row r="87" spans="1:21" ht="36" x14ac:dyDescent="0.25">
      <c r="A87" s="2" t="s">
        <v>384</v>
      </c>
      <c r="B87" s="2" t="s">
        <v>21</v>
      </c>
      <c r="C87" s="2" t="s">
        <v>380</v>
      </c>
      <c r="D87" s="2" t="s">
        <v>151</v>
      </c>
      <c r="E87" s="3">
        <v>42683.55</v>
      </c>
      <c r="F87" s="3">
        <v>42683.55</v>
      </c>
      <c r="G87" s="3">
        <v>42683.55</v>
      </c>
      <c r="H87" s="3">
        <v>42683.55</v>
      </c>
      <c r="I87" s="3">
        <v>42683.55</v>
      </c>
      <c r="J87" s="3">
        <v>42683.55</v>
      </c>
      <c r="K87" s="3">
        <v>42683.55</v>
      </c>
      <c r="L87" s="3">
        <v>42683.55</v>
      </c>
      <c r="M87" s="3">
        <v>42683.55</v>
      </c>
      <c r="N87" s="3">
        <v>42683.55</v>
      </c>
      <c r="O87" s="3">
        <v>42683.55</v>
      </c>
      <c r="P87" s="3">
        <v>42683.55</v>
      </c>
      <c r="Q87" s="3">
        <v>42683.55</v>
      </c>
      <c r="R87" s="3">
        <v>42683.55</v>
      </c>
      <c r="S87" s="3">
        <v>42683.55</v>
      </c>
      <c r="T87" s="3">
        <v>41041.879999999997</v>
      </c>
      <c r="U87" s="4">
        <f t="shared" si="2"/>
        <v>3.8461421320391764</v>
      </c>
    </row>
    <row r="88" spans="1:21" ht="36" x14ac:dyDescent="0.25">
      <c r="A88" s="2" t="s">
        <v>385</v>
      </c>
      <c r="B88" s="2" t="s">
        <v>21</v>
      </c>
      <c r="C88" s="2" t="s">
        <v>380</v>
      </c>
      <c r="D88" s="2" t="s">
        <v>135</v>
      </c>
      <c r="E88" s="3">
        <v>111667.5</v>
      </c>
      <c r="F88" s="2" t="s">
        <v>24</v>
      </c>
      <c r="G88" s="2" t="s">
        <v>386</v>
      </c>
      <c r="H88" s="2" t="s">
        <v>54</v>
      </c>
      <c r="I88" s="2" t="s">
        <v>26</v>
      </c>
      <c r="J88" s="2" t="s">
        <v>381</v>
      </c>
      <c r="K88" s="2"/>
      <c r="L88" s="2" t="s">
        <v>382</v>
      </c>
      <c r="M88" s="2" t="s">
        <v>383</v>
      </c>
      <c r="N88" s="2">
        <v>3</v>
      </c>
      <c r="O88" s="2">
        <v>3</v>
      </c>
      <c r="P88" s="2" t="s">
        <v>387</v>
      </c>
      <c r="Q88" s="2" t="s">
        <v>27</v>
      </c>
      <c r="R88" s="2" t="s">
        <v>27</v>
      </c>
      <c r="S88" s="2"/>
      <c r="T88" s="2">
        <v>72025.539999999994</v>
      </c>
      <c r="U88" s="4">
        <f t="shared" si="2"/>
        <v>35.49999776121075</v>
      </c>
    </row>
    <row r="89" spans="1:21" ht="36" x14ac:dyDescent="0.25">
      <c r="A89" s="2" t="s">
        <v>388</v>
      </c>
      <c r="B89" s="2" t="s">
        <v>21</v>
      </c>
      <c r="C89" s="2" t="s">
        <v>380</v>
      </c>
      <c r="D89" s="2" t="s">
        <v>135</v>
      </c>
      <c r="E89" s="3">
        <v>89334</v>
      </c>
      <c r="F89" s="2" t="s">
        <v>24</v>
      </c>
      <c r="G89" s="2" t="s">
        <v>389</v>
      </c>
      <c r="H89" s="2" t="s">
        <v>54</v>
      </c>
      <c r="I89" s="2" t="s">
        <v>26</v>
      </c>
      <c r="J89" s="2" t="s">
        <v>381</v>
      </c>
      <c r="K89" s="2"/>
      <c r="L89" s="2" t="s">
        <v>382</v>
      </c>
      <c r="M89" s="2" t="s">
        <v>383</v>
      </c>
      <c r="N89" s="2">
        <v>3</v>
      </c>
      <c r="O89" s="2">
        <v>3</v>
      </c>
      <c r="P89" s="2" t="s">
        <v>390</v>
      </c>
      <c r="Q89" s="2" t="s">
        <v>27</v>
      </c>
      <c r="R89" s="2" t="s">
        <v>27</v>
      </c>
      <c r="S89" s="2"/>
      <c r="T89" s="2">
        <v>56727.09</v>
      </c>
      <c r="U89" s="4">
        <f t="shared" si="2"/>
        <v>36.5</v>
      </c>
    </row>
    <row r="90" spans="1:21" ht="36" x14ac:dyDescent="0.25">
      <c r="A90" s="2" t="s">
        <v>391</v>
      </c>
      <c r="B90" s="2" t="s">
        <v>21</v>
      </c>
      <c r="C90" s="2" t="s">
        <v>78</v>
      </c>
      <c r="D90" s="2" t="s">
        <v>135</v>
      </c>
      <c r="E90" s="3">
        <v>135787.68</v>
      </c>
      <c r="F90" s="2" t="s">
        <v>24</v>
      </c>
      <c r="G90" s="2" t="s">
        <v>392</v>
      </c>
      <c r="H90" s="2" t="s">
        <v>54</v>
      </c>
      <c r="I90" s="2" t="s">
        <v>26</v>
      </c>
      <c r="J90" s="2" t="s">
        <v>381</v>
      </c>
      <c r="K90" s="2"/>
      <c r="L90" s="2" t="s">
        <v>382</v>
      </c>
      <c r="M90" s="2" t="s">
        <v>383</v>
      </c>
      <c r="N90" s="2">
        <v>3</v>
      </c>
      <c r="O90" s="2">
        <v>3</v>
      </c>
      <c r="P90" s="2" t="s">
        <v>393</v>
      </c>
      <c r="Q90" s="2" t="s">
        <v>27</v>
      </c>
      <c r="R90" s="2" t="s">
        <v>27</v>
      </c>
      <c r="S90" s="2"/>
      <c r="T90" s="2">
        <v>35908.83</v>
      </c>
      <c r="U90" s="4">
        <f t="shared" si="2"/>
        <v>73.555163472857032</v>
      </c>
    </row>
    <row r="91" spans="1:21" ht="36" x14ac:dyDescent="0.25">
      <c r="A91" s="2" t="s">
        <v>394</v>
      </c>
      <c r="B91" s="2" t="s">
        <v>21</v>
      </c>
      <c r="C91" s="2" t="s">
        <v>78</v>
      </c>
      <c r="D91" s="2" t="s">
        <v>135</v>
      </c>
      <c r="E91" s="3">
        <v>262195.28999999998</v>
      </c>
      <c r="F91" s="2" t="s">
        <v>24</v>
      </c>
      <c r="G91" s="2" t="s">
        <v>395</v>
      </c>
      <c r="H91" s="2" t="s">
        <v>54</v>
      </c>
      <c r="I91" s="2" t="s">
        <v>26</v>
      </c>
      <c r="J91" s="2" t="s">
        <v>381</v>
      </c>
      <c r="K91" s="2"/>
      <c r="L91" s="2" t="s">
        <v>382</v>
      </c>
      <c r="M91" s="2" t="s">
        <v>383</v>
      </c>
      <c r="N91" s="2">
        <v>3</v>
      </c>
      <c r="O91" s="2">
        <v>3</v>
      </c>
      <c r="P91" s="2" t="s">
        <v>396</v>
      </c>
      <c r="Q91" s="2" t="s">
        <v>27</v>
      </c>
      <c r="R91" s="2" t="s">
        <v>27</v>
      </c>
      <c r="S91" s="2"/>
      <c r="T91" s="2">
        <v>129311.47</v>
      </c>
      <c r="U91" s="4">
        <f t="shared" si="2"/>
        <v>50.681238400583013</v>
      </c>
    </row>
    <row r="92" spans="1:21" ht="36" x14ac:dyDescent="0.25">
      <c r="A92" s="2" t="s">
        <v>397</v>
      </c>
      <c r="B92" s="2" t="s">
        <v>21</v>
      </c>
      <c r="C92" s="2" t="s">
        <v>78</v>
      </c>
      <c r="D92" s="2" t="s">
        <v>119</v>
      </c>
      <c r="E92" s="3">
        <v>141620.73000000001</v>
      </c>
      <c r="F92" s="2" t="s">
        <v>24</v>
      </c>
      <c r="G92" s="2" t="s">
        <v>398</v>
      </c>
      <c r="H92" s="2" t="s">
        <v>54</v>
      </c>
      <c r="I92" s="2" t="s">
        <v>26</v>
      </c>
      <c r="J92" s="2" t="s">
        <v>381</v>
      </c>
      <c r="K92" s="2"/>
      <c r="L92" s="2" t="s">
        <v>382</v>
      </c>
      <c r="M92" s="2" t="s">
        <v>383</v>
      </c>
      <c r="N92" s="2">
        <v>2</v>
      </c>
      <c r="O92" s="2">
        <v>2</v>
      </c>
      <c r="P92" s="2" t="s">
        <v>399</v>
      </c>
      <c r="Q92" s="2" t="s">
        <v>27</v>
      </c>
      <c r="R92" s="2" t="s">
        <v>27</v>
      </c>
      <c r="S92" s="2"/>
      <c r="T92" s="4">
        <v>66312.98</v>
      </c>
      <c r="U92" s="4">
        <f t="shared" si="2"/>
        <v>53.175654439854959</v>
      </c>
    </row>
    <row r="93" spans="1:21" ht="36" x14ac:dyDescent="0.25">
      <c r="A93" s="2" t="s">
        <v>400</v>
      </c>
      <c r="B93" s="2" t="s">
        <v>21</v>
      </c>
      <c r="C93" s="2" t="s">
        <v>78</v>
      </c>
      <c r="D93" s="2" t="s">
        <v>155</v>
      </c>
      <c r="E93" s="3">
        <v>19330.84</v>
      </c>
      <c r="F93" s="3">
        <v>19330.84</v>
      </c>
      <c r="G93" s="3">
        <v>19330.84</v>
      </c>
      <c r="H93" s="3">
        <v>19330.84</v>
      </c>
      <c r="I93" s="3">
        <v>19330.84</v>
      </c>
      <c r="J93" s="3">
        <v>19330.84</v>
      </c>
      <c r="K93" s="3">
        <v>19330.84</v>
      </c>
      <c r="L93" s="3">
        <v>19330.84</v>
      </c>
      <c r="M93" s="3">
        <v>19330.84</v>
      </c>
      <c r="N93" s="3">
        <v>19330.84</v>
      </c>
      <c r="O93" s="3">
        <v>19330.84</v>
      </c>
      <c r="P93" s="3">
        <v>19330.84</v>
      </c>
      <c r="Q93" s="3">
        <v>19330.84</v>
      </c>
      <c r="R93" s="3">
        <v>19330.84</v>
      </c>
      <c r="S93" s="3">
        <v>19330.84</v>
      </c>
      <c r="T93" s="3">
        <v>8520.49</v>
      </c>
      <c r="U93" s="4">
        <f t="shared" si="2"/>
        <v>55.922815563110554</v>
      </c>
    </row>
    <row r="94" spans="1:21" ht="36" x14ac:dyDescent="0.25">
      <c r="A94" s="2" t="s">
        <v>401</v>
      </c>
      <c r="B94" s="2" t="s">
        <v>21</v>
      </c>
      <c r="C94" s="2" t="s">
        <v>78</v>
      </c>
      <c r="D94" s="2" t="s">
        <v>151</v>
      </c>
      <c r="E94" s="3">
        <v>76830.39</v>
      </c>
      <c r="F94" s="2" t="s">
        <v>24</v>
      </c>
      <c r="G94" s="2" t="s">
        <v>402</v>
      </c>
      <c r="H94" s="2" t="s">
        <v>54</v>
      </c>
      <c r="I94" s="2" t="s">
        <v>26</v>
      </c>
      <c r="J94" s="2" t="s">
        <v>403</v>
      </c>
      <c r="K94" s="2"/>
      <c r="L94" s="2" t="s">
        <v>404</v>
      </c>
      <c r="M94" s="2" t="s">
        <v>405</v>
      </c>
      <c r="N94" s="2">
        <v>2</v>
      </c>
      <c r="O94" s="2">
        <v>2</v>
      </c>
      <c r="P94" s="2" t="s">
        <v>406</v>
      </c>
      <c r="Q94" s="2" t="s">
        <v>27</v>
      </c>
      <c r="R94" s="2" t="s">
        <v>27</v>
      </c>
      <c r="S94" s="2"/>
      <c r="T94" s="2">
        <v>49676.55</v>
      </c>
      <c r="U94" s="4">
        <f t="shared" si="2"/>
        <v>35.342577331704291</v>
      </c>
    </row>
    <row r="95" spans="1:21" ht="36" x14ac:dyDescent="0.25">
      <c r="A95" s="2" t="s">
        <v>407</v>
      </c>
      <c r="B95" s="2" t="s">
        <v>21</v>
      </c>
      <c r="C95" s="2" t="s">
        <v>78</v>
      </c>
      <c r="D95" s="2" t="s">
        <v>151</v>
      </c>
      <c r="E95" s="3">
        <v>161540.82</v>
      </c>
      <c r="F95" s="2" t="s">
        <v>24</v>
      </c>
      <c r="G95" s="2" t="s">
        <v>408</v>
      </c>
      <c r="H95" s="2" t="s">
        <v>54</v>
      </c>
      <c r="I95" s="2" t="s">
        <v>26</v>
      </c>
      <c r="J95" s="2" t="s">
        <v>403</v>
      </c>
      <c r="K95" s="2"/>
      <c r="L95" s="2" t="s">
        <v>404</v>
      </c>
      <c r="M95" s="2" t="s">
        <v>405</v>
      </c>
      <c r="N95" s="2">
        <v>2</v>
      </c>
      <c r="O95" s="2">
        <v>2</v>
      </c>
      <c r="P95" s="2" t="s">
        <v>409</v>
      </c>
      <c r="Q95" s="2" t="s">
        <v>27</v>
      </c>
      <c r="R95" s="2" t="s">
        <v>27</v>
      </c>
      <c r="S95" s="2"/>
      <c r="T95" s="4">
        <v>125654.6</v>
      </c>
      <c r="U95" s="4">
        <f t="shared" si="2"/>
        <v>22.214954709280292</v>
      </c>
    </row>
    <row r="96" spans="1:21" ht="36" x14ac:dyDescent="0.25">
      <c r="A96" s="2" t="s">
        <v>410</v>
      </c>
      <c r="B96" s="2" t="s">
        <v>21</v>
      </c>
      <c r="C96" s="2" t="s">
        <v>46</v>
      </c>
      <c r="D96" s="2" t="s">
        <v>135</v>
      </c>
      <c r="E96" s="3">
        <v>196534.8</v>
      </c>
      <c r="F96" s="2" t="s">
        <v>24</v>
      </c>
      <c r="G96" s="2" t="s">
        <v>411</v>
      </c>
      <c r="H96" s="2" t="s">
        <v>54</v>
      </c>
      <c r="I96" s="2" t="s">
        <v>26</v>
      </c>
      <c r="J96" s="2" t="s">
        <v>403</v>
      </c>
      <c r="K96" s="2"/>
      <c r="L96" s="2" t="s">
        <v>404</v>
      </c>
      <c r="M96" s="2" t="s">
        <v>405</v>
      </c>
      <c r="N96" s="2">
        <v>4</v>
      </c>
      <c r="O96" s="2">
        <v>4</v>
      </c>
      <c r="P96" s="2" t="s">
        <v>412</v>
      </c>
      <c r="Q96" s="2" t="s">
        <v>27</v>
      </c>
      <c r="R96" s="2" t="s">
        <v>27</v>
      </c>
      <c r="S96" s="2"/>
      <c r="T96" s="2">
        <v>124261.36</v>
      </c>
      <c r="U96" s="4">
        <f t="shared" si="2"/>
        <v>36.773863967093867</v>
      </c>
    </row>
    <row r="97" spans="1:22" ht="36" x14ac:dyDescent="0.25">
      <c r="A97" s="7" t="s">
        <v>413</v>
      </c>
      <c r="B97" s="7" t="s">
        <v>21</v>
      </c>
      <c r="C97" s="7" t="s">
        <v>46</v>
      </c>
      <c r="D97" s="7" t="s">
        <v>135</v>
      </c>
      <c r="E97" s="8">
        <v>147401.1</v>
      </c>
      <c r="F97" s="7" t="s">
        <v>24</v>
      </c>
      <c r="G97" s="7" t="s">
        <v>414</v>
      </c>
      <c r="H97" s="7" t="s">
        <v>54</v>
      </c>
      <c r="I97" s="7" t="s">
        <v>26</v>
      </c>
      <c r="J97" s="7" t="s">
        <v>403</v>
      </c>
      <c r="K97" s="7"/>
      <c r="L97" s="7" t="s">
        <v>404</v>
      </c>
      <c r="M97" s="7" t="s">
        <v>405</v>
      </c>
      <c r="N97" s="7">
        <v>4</v>
      </c>
      <c r="O97" s="7">
        <v>4</v>
      </c>
      <c r="P97" s="7" t="s">
        <v>415</v>
      </c>
      <c r="Q97" s="7" t="s">
        <v>27</v>
      </c>
      <c r="R97" s="7" t="s">
        <v>27</v>
      </c>
      <c r="S97" s="7"/>
      <c r="T97" s="7">
        <v>92580.6</v>
      </c>
      <c r="U97" s="4">
        <f t="shared" si="2"/>
        <v>37.191377811970199</v>
      </c>
    </row>
    <row r="98" spans="1:22" ht="33" customHeight="1" x14ac:dyDescent="0.25">
      <c r="A98" s="19" t="s">
        <v>417</v>
      </c>
      <c r="B98" s="20"/>
      <c r="C98" s="20"/>
      <c r="D98" s="20"/>
      <c r="E98" s="9">
        <f t="shared" ref="E98:S98" si="3">SUM(E2:E97)</f>
        <v>94209858.390000001</v>
      </c>
      <c r="F98" s="9">
        <f t="shared" si="3"/>
        <v>64246800.710000001</v>
      </c>
      <c r="G98" s="9">
        <f t="shared" si="3"/>
        <v>64246800.710000001</v>
      </c>
      <c r="H98" s="9">
        <f t="shared" si="3"/>
        <v>64246800.710000001</v>
      </c>
      <c r="I98" s="9">
        <f t="shared" si="3"/>
        <v>64246800.710000001</v>
      </c>
      <c r="J98" s="9">
        <f t="shared" si="3"/>
        <v>64246800.710000001</v>
      </c>
      <c r="K98" s="9">
        <f t="shared" si="3"/>
        <v>64246800.710000001</v>
      </c>
      <c r="L98" s="9">
        <f t="shared" si="3"/>
        <v>64246800.710000001</v>
      </c>
      <c r="M98" s="9">
        <f t="shared" si="3"/>
        <v>64246800.710000001</v>
      </c>
      <c r="N98" s="9">
        <f t="shared" si="3"/>
        <v>64246934.710000001</v>
      </c>
      <c r="O98" s="9">
        <f t="shared" si="3"/>
        <v>64246931.710000001</v>
      </c>
      <c r="P98" s="9">
        <f t="shared" si="3"/>
        <v>64246800.710000001</v>
      </c>
      <c r="Q98" s="9">
        <f t="shared" si="3"/>
        <v>64246800.710000001</v>
      </c>
      <c r="R98" s="9">
        <f t="shared" si="3"/>
        <v>64246800.710000001</v>
      </c>
      <c r="S98" s="9">
        <f t="shared" si="3"/>
        <v>64246800.710000001</v>
      </c>
      <c r="T98" s="9">
        <f>SUM(T2:T97)</f>
        <v>76348909.550000012</v>
      </c>
      <c r="U98" s="6"/>
    </row>
    <row r="100" spans="1:22" ht="48" x14ac:dyDescent="0.25">
      <c r="A100" s="2" t="s">
        <v>418</v>
      </c>
      <c r="B100" s="2" t="s">
        <v>419</v>
      </c>
      <c r="C100" s="2" t="s">
        <v>22</v>
      </c>
      <c r="D100" s="2" t="s">
        <v>420</v>
      </c>
      <c r="E100" s="3">
        <v>59183411.759999998</v>
      </c>
      <c r="F100" s="7" t="s">
        <v>24</v>
      </c>
      <c r="G100" s="7" t="s">
        <v>414</v>
      </c>
      <c r="H100" s="7" t="s">
        <v>54</v>
      </c>
      <c r="I100" s="7" t="s">
        <v>26</v>
      </c>
      <c r="J100" s="7" t="s">
        <v>403</v>
      </c>
      <c r="K100" s="7"/>
      <c r="L100" s="7" t="s">
        <v>404</v>
      </c>
      <c r="M100" s="7" t="s">
        <v>405</v>
      </c>
      <c r="N100" s="7">
        <v>4</v>
      </c>
      <c r="O100" s="7">
        <v>4</v>
      </c>
      <c r="P100" s="7" t="s">
        <v>415</v>
      </c>
      <c r="Q100" s="7" t="s">
        <v>27</v>
      </c>
      <c r="R100" s="7" t="s">
        <v>27</v>
      </c>
      <c r="S100" s="7"/>
      <c r="T100" s="7">
        <v>40540636.979999997</v>
      </c>
      <c r="U100" s="4">
        <f t="shared" ref="U100" si="4">100-T100*100/E100</f>
        <v>31.500000127738502</v>
      </c>
    </row>
    <row r="101" spans="1:22" x14ac:dyDescent="0.25">
      <c r="A101" s="7"/>
      <c r="B101" s="7"/>
      <c r="C101" s="7"/>
      <c r="D101" s="12" t="s">
        <v>440</v>
      </c>
      <c r="E101" s="8"/>
      <c r="F101" s="8">
        <v>4148758.24</v>
      </c>
      <c r="G101" s="8">
        <v>4148758.24</v>
      </c>
      <c r="H101" s="8">
        <v>4148758.24</v>
      </c>
      <c r="I101" s="8">
        <v>4148758.24</v>
      </c>
      <c r="J101" s="8">
        <v>4148758.24</v>
      </c>
      <c r="K101" s="8">
        <v>4148758.24</v>
      </c>
      <c r="L101" s="8">
        <v>4148758.24</v>
      </c>
      <c r="M101" s="8">
        <v>4148758.24</v>
      </c>
      <c r="N101" s="8">
        <v>4148758.24</v>
      </c>
      <c r="O101" s="8">
        <v>4148758.24</v>
      </c>
      <c r="P101" s="8">
        <v>4148758.24</v>
      </c>
      <c r="Q101" s="8">
        <v>4148758.24</v>
      </c>
      <c r="R101" s="8">
        <v>4148758.24</v>
      </c>
      <c r="S101" s="8">
        <v>4148758.24</v>
      </c>
      <c r="T101" s="8">
        <v>4148758.24</v>
      </c>
      <c r="U101" s="4"/>
    </row>
    <row r="102" spans="1:22" x14ac:dyDescent="0.25">
      <c r="A102" s="7"/>
      <c r="B102" s="7"/>
      <c r="C102" s="7"/>
      <c r="D102" s="12" t="s">
        <v>441</v>
      </c>
      <c r="E102" s="8"/>
      <c r="F102" s="8">
        <v>2435166.4300000002</v>
      </c>
      <c r="G102" s="8">
        <v>2435166.4300000002</v>
      </c>
      <c r="H102" s="8">
        <v>2435166.4300000002</v>
      </c>
      <c r="I102" s="8">
        <v>2435166.4300000002</v>
      </c>
      <c r="J102" s="8">
        <v>2435166.4300000002</v>
      </c>
      <c r="K102" s="8">
        <v>2435166.4300000002</v>
      </c>
      <c r="L102" s="8">
        <v>2435166.4300000002</v>
      </c>
      <c r="M102" s="8">
        <v>2435166.4300000002</v>
      </c>
      <c r="N102" s="8">
        <v>2435166.4300000002</v>
      </c>
      <c r="O102" s="8">
        <v>2435166.4300000002</v>
      </c>
      <c r="P102" s="8">
        <v>2435166.4300000002</v>
      </c>
      <c r="Q102" s="8">
        <v>2435166.4300000002</v>
      </c>
      <c r="R102" s="8">
        <v>2435166.4300000002</v>
      </c>
      <c r="S102" s="8">
        <v>2435166.4300000002</v>
      </c>
      <c r="T102" s="8">
        <v>2435166.4300000002</v>
      </c>
      <c r="U102" s="4"/>
    </row>
    <row r="103" spans="1:22" x14ac:dyDescent="0.25">
      <c r="A103" s="7"/>
      <c r="B103" s="7"/>
      <c r="C103" s="7"/>
      <c r="D103" s="12" t="s">
        <v>442</v>
      </c>
      <c r="E103" s="8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4"/>
    </row>
    <row r="104" spans="1:22" ht="48" x14ac:dyDescent="0.25">
      <c r="A104" s="10" t="s">
        <v>421</v>
      </c>
      <c r="B104" s="2" t="s">
        <v>419</v>
      </c>
      <c r="C104" s="11" t="s">
        <v>423</v>
      </c>
      <c r="D104" s="11" t="s">
        <v>422</v>
      </c>
      <c r="E104" s="8">
        <v>75046353.939999998</v>
      </c>
      <c r="F104" s="7" t="s">
        <v>24</v>
      </c>
      <c r="G104" s="7" t="s">
        <v>414</v>
      </c>
      <c r="H104" s="7" t="s">
        <v>54</v>
      </c>
      <c r="I104" s="7" t="s">
        <v>26</v>
      </c>
      <c r="J104" s="7" t="s">
        <v>403</v>
      </c>
      <c r="K104" s="7"/>
      <c r="L104" s="7" t="s">
        <v>404</v>
      </c>
      <c r="M104" s="7" t="s">
        <v>405</v>
      </c>
      <c r="N104" s="7">
        <v>4</v>
      </c>
      <c r="O104" s="7">
        <v>4</v>
      </c>
      <c r="P104" s="7" t="s">
        <v>415</v>
      </c>
      <c r="Q104" s="7" t="s">
        <v>27</v>
      </c>
      <c r="R104" s="7" t="s">
        <v>27</v>
      </c>
      <c r="S104" s="7"/>
      <c r="T104" s="7">
        <v>71057087.560000002</v>
      </c>
      <c r="U104" s="4">
        <f t="shared" ref="U104:U110" si="5">100-T104*100/E104</f>
        <v>5.3157364356294181</v>
      </c>
    </row>
    <row r="105" spans="1:22" ht="48" x14ac:dyDescent="0.25">
      <c r="A105" s="10" t="s">
        <v>425</v>
      </c>
      <c r="B105" s="2" t="s">
        <v>419</v>
      </c>
      <c r="C105" s="12" t="s">
        <v>424</v>
      </c>
      <c r="D105" s="12" t="s">
        <v>428</v>
      </c>
      <c r="E105" s="8">
        <v>81610818.400000006</v>
      </c>
      <c r="F105" s="7" t="s">
        <v>24</v>
      </c>
      <c r="G105" s="7" t="s">
        <v>414</v>
      </c>
      <c r="H105" s="7" t="s">
        <v>54</v>
      </c>
      <c r="I105" s="7" t="s">
        <v>26</v>
      </c>
      <c r="J105" s="7" t="s">
        <v>403</v>
      </c>
      <c r="K105" s="7"/>
      <c r="L105" s="7" t="s">
        <v>404</v>
      </c>
      <c r="M105" s="7" t="s">
        <v>405</v>
      </c>
      <c r="N105" s="7">
        <v>4</v>
      </c>
      <c r="O105" s="7">
        <v>4</v>
      </c>
      <c r="P105" s="7" t="s">
        <v>415</v>
      </c>
      <c r="Q105" s="7" t="s">
        <v>27</v>
      </c>
      <c r="R105" s="7" t="s">
        <v>27</v>
      </c>
      <c r="S105" s="7"/>
      <c r="T105" s="7">
        <v>56972565.079999998</v>
      </c>
      <c r="U105" s="4">
        <f t="shared" si="5"/>
        <v>30.189935357883883</v>
      </c>
    </row>
    <row r="106" spans="1:22" x14ac:dyDescent="0.25">
      <c r="A106" s="21" t="s">
        <v>427</v>
      </c>
      <c r="B106" s="24" t="s">
        <v>419</v>
      </c>
      <c r="C106" s="25" t="s">
        <v>426</v>
      </c>
      <c r="D106" s="25" t="s">
        <v>429</v>
      </c>
      <c r="E106" s="8">
        <v>2857783.2</v>
      </c>
      <c r="F106" s="8">
        <v>2572777.2000000002</v>
      </c>
      <c r="G106" s="8">
        <v>2572777.2000000002</v>
      </c>
      <c r="H106" s="8">
        <v>2572777.2000000002</v>
      </c>
      <c r="I106" s="8">
        <v>2572777.2000000002</v>
      </c>
      <c r="J106" s="8">
        <v>2572777.2000000002</v>
      </c>
      <c r="K106" s="8">
        <v>2572777.2000000002</v>
      </c>
      <c r="L106" s="8">
        <v>2572777.2000000002</v>
      </c>
      <c r="M106" s="8">
        <v>2572777.2000000002</v>
      </c>
      <c r="N106" s="8">
        <v>2572777.2000000002</v>
      </c>
      <c r="O106" s="8">
        <v>2572777.2000000002</v>
      </c>
      <c r="P106" s="8">
        <v>2572777.2000000002</v>
      </c>
      <c r="Q106" s="8">
        <v>2572777.2000000002</v>
      </c>
      <c r="R106" s="8">
        <v>2572777.2000000002</v>
      </c>
      <c r="S106" s="8">
        <v>2572777.2000000002</v>
      </c>
      <c r="T106" s="8">
        <v>2572777.2000000002</v>
      </c>
      <c r="U106" s="4">
        <f t="shared" si="5"/>
        <v>9.9729748568750693</v>
      </c>
      <c r="V106" s="13" t="s">
        <v>430</v>
      </c>
    </row>
    <row r="107" spans="1:22" ht="24" x14ac:dyDescent="0.25">
      <c r="A107" s="22"/>
      <c r="B107" s="22"/>
      <c r="C107" s="22"/>
      <c r="D107" s="22"/>
      <c r="E107" s="8">
        <v>2452072.7999999998</v>
      </c>
      <c r="F107" s="7" t="s">
        <v>24</v>
      </c>
      <c r="G107" s="7" t="s">
        <v>414</v>
      </c>
      <c r="H107" s="7" t="s">
        <v>54</v>
      </c>
      <c r="I107" s="7" t="s">
        <v>26</v>
      </c>
      <c r="J107" s="7" t="s">
        <v>403</v>
      </c>
      <c r="K107" s="7"/>
      <c r="L107" s="7" t="s">
        <v>404</v>
      </c>
      <c r="M107" s="7" t="s">
        <v>405</v>
      </c>
      <c r="N107" s="7">
        <v>4</v>
      </c>
      <c r="O107" s="7">
        <v>4</v>
      </c>
      <c r="P107" s="7" t="s">
        <v>415</v>
      </c>
      <c r="Q107" s="7" t="s">
        <v>27</v>
      </c>
      <c r="R107" s="7" t="s">
        <v>27</v>
      </c>
      <c r="S107" s="7"/>
      <c r="T107" s="7">
        <v>2566425.6000000001</v>
      </c>
      <c r="U107" s="4">
        <f t="shared" si="5"/>
        <v>-4.6635156998601417</v>
      </c>
      <c r="V107" s="13" t="s">
        <v>431</v>
      </c>
    </row>
    <row r="108" spans="1:22" ht="24" x14ac:dyDescent="0.25">
      <c r="A108" s="22"/>
      <c r="B108" s="22"/>
      <c r="C108" s="22"/>
      <c r="D108" s="22"/>
      <c r="E108" s="8">
        <v>1505696.4</v>
      </c>
      <c r="F108" s="7" t="s">
        <v>24</v>
      </c>
      <c r="G108" s="7" t="s">
        <v>414</v>
      </c>
      <c r="H108" s="7" t="s">
        <v>54</v>
      </c>
      <c r="I108" s="7" t="s">
        <v>26</v>
      </c>
      <c r="J108" s="7" t="s">
        <v>403</v>
      </c>
      <c r="K108" s="7"/>
      <c r="L108" s="7" t="s">
        <v>404</v>
      </c>
      <c r="M108" s="7" t="s">
        <v>405</v>
      </c>
      <c r="N108" s="7">
        <v>4</v>
      </c>
      <c r="O108" s="7">
        <v>4</v>
      </c>
      <c r="P108" s="7" t="s">
        <v>415</v>
      </c>
      <c r="Q108" s="7" t="s">
        <v>27</v>
      </c>
      <c r="R108" s="7" t="s">
        <v>27</v>
      </c>
      <c r="S108" s="7"/>
      <c r="T108" s="7">
        <v>1550866.8</v>
      </c>
      <c r="U108" s="4">
        <f t="shared" si="5"/>
        <v>-2.9999673240900364</v>
      </c>
      <c r="V108" s="13" t="s">
        <v>432</v>
      </c>
    </row>
    <row r="109" spans="1:22" ht="24" x14ac:dyDescent="0.25">
      <c r="A109" s="22"/>
      <c r="B109" s="22"/>
      <c r="C109" s="22"/>
      <c r="D109" s="22"/>
      <c r="E109" s="8">
        <v>1451026.8</v>
      </c>
      <c r="F109" s="7" t="s">
        <v>24</v>
      </c>
      <c r="G109" s="7" t="s">
        <v>414</v>
      </c>
      <c r="H109" s="7" t="s">
        <v>54</v>
      </c>
      <c r="I109" s="7" t="s">
        <v>26</v>
      </c>
      <c r="J109" s="7" t="s">
        <v>403</v>
      </c>
      <c r="K109" s="7"/>
      <c r="L109" s="7" t="s">
        <v>404</v>
      </c>
      <c r="M109" s="7" t="s">
        <v>405</v>
      </c>
      <c r="N109" s="7">
        <v>4</v>
      </c>
      <c r="O109" s="7">
        <v>4</v>
      </c>
      <c r="P109" s="7" t="s">
        <v>415</v>
      </c>
      <c r="Q109" s="7" t="s">
        <v>27</v>
      </c>
      <c r="R109" s="7" t="s">
        <v>27</v>
      </c>
      <c r="S109" s="7"/>
      <c r="T109" s="7">
        <v>1494556.8</v>
      </c>
      <c r="U109" s="4">
        <f t="shared" si="5"/>
        <v>-2.9999445909613769</v>
      </c>
      <c r="V109" s="13" t="s">
        <v>433</v>
      </c>
    </row>
    <row r="110" spans="1:22" ht="24" x14ac:dyDescent="0.25">
      <c r="A110" s="23"/>
      <c r="B110" s="23"/>
      <c r="C110" s="23"/>
      <c r="D110" s="23"/>
      <c r="E110" s="8">
        <v>2584366.7999999998</v>
      </c>
      <c r="F110" s="7" t="s">
        <v>24</v>
      </c>
      <c r="G110" s="7" t="s">
        <v>414</v>
      </c>
      <c r="H110" s="7" t="s">
        <v>54</v>
      </c>
      <c r="I110" s="7" t="s">
        <v>26</v>
      </c>
      <c r="J110" s="7" t="s">
        <v>403</v>
      </c>
      <c r="K110" s="7"/>
      <c r="L110" s="7" t="s">
        <v>404</v>
      </c>
      <c r="M110" s="7" t="s">
        <v>405</v>
      </c>
      <c r="N110" s="7">
        <v>4</v>
      </c>
      <c r="O110" s="7">
        <v>4</v>
      </c>
      <c r="P110" s="7" t="s">
        <v>415</v>
      </c>
      <c r="Q110" s="7" t="s">
        <v>27</v>
      </c>
      <c r="R110" s="7" t="s">
        <v>27</v>
      </c>
      <c r="S110" s="7"/>
      <c r="T110" s="7">
        <v>2352781.2000000002</v>
      </c>
      <c r="U110" s="4">
        <f t="shared" si="5"/>
        <v>8.9610190008631747</v>
      </c>
      <c r="V110" s="13" t="s">
        <v>434</v>
      </c>
    </row>
    <row r="111" spans="1:22" ht="48" x14ac:dyDescent="0.25">
      <c r="A111" s="10" t="s">
        <v>435</v>
      </c>
      <c r="B111" s="2" t="s">
        <v>419</v>
      </c>
      <c r="C111" s="12" t="s">
        <v>426</v>
      </c>
      <c r="D111" s="12" t="s">
        <v>436</v>
      </c>
      <c r="E111" s="8">
        <v>31200000</v>
      </c>
      <c r="F111" s="8">
        <v>31200000</v>
      </c>
      <c r="G111" s="8">
        <v>31200000</v>
      </c>
      <c r="H111" s="8">
        <v>31200000</v>
      </c>
      <c r="I111" s="8">
        <v>31200000</v>
      </c>
      <c r="J111" s="8">
        <v>31200000</v>
      </c>
      <c r="K111" s="8">
        <v>31200000</v>
      </c>
      <c r="L111" s="8">
        <v>31200000</v>
      </c>
      <c r="M111" s="8">
        <v>31200000</v>
      </c>
      <c r="N111" s="8">
        <v>31200000</v>
      </c>
      <c r="O111" s="8">
        <v>31200000</v>
      </c>
      <c r="P111" s="8">
        <v>31200000</v>
      </c>
      <c r="Q111" s="8">
        <v>31200000</v>
      </c>
      <c r="R111" s="8">
        <v>31200000</v>
      </c>
      <c r="S111" s="8">
        <v>31200000</v>
      </c>
      <c r="T111" s="8">
        <v>0</v>
      </c>
      <c r="U111" s="14" t="s">
        <v>439</v>
      </c>
      <c r="V111" s="13" t="s">
        <v>437</v>
      </c>
    </row>
    <row r="112" spans="1:22" ht="24" x14ac:dyDescent="0.25">
      <c r="A112" s="16" t="s">
        <v>438</v>
      </c>
      <c r="B112" s="17"/>
      <c r="C112" s="17"/>
      <c r="D112" s="18"/>
      <c r="E112" s="8">
        <f>SUM(E100:E111)</f>
        <v>257891530.10000002</v>
      </c>
      <c r="F112" s="7" t="s">
        <v>24</v>
      </c>
      <c r="G112" s="7" t="s">
        <v>414</v>
      </c>
      <c r="H112" s="7" t="s">
        <v>54</v>
      </c>
      <c r="I112" s="7" t="s">
        <v>26</v>
      </c>
      <c r="J112" s="7" t="s">
        <v>403</v>
      </c>
      <c r="K112" s="7"/>
      <c r="L112" s="7" t="s">
        <v>404</v>
      </c>
      <c r="M112" s="7" t="s">
        <v>405</v>
      </c>
      <c r="N112" s="7">
        <v>4</v>
      </c>
      <c r="O112" s="7">
        <v>4</v>
      </c>
      <c r="P112" s="7" t="s">
        <v>415</v>
      </c>
      <c r="Q112" s="7" t="s">
        <v>27</v>
      </c>
      <c r="R112" s="7" t="s">
        <v>27</v>
      </c>
      <c r="S112" s="7"/>
      <c r="T112" s="15">
        <f>T102+T104+T105+T106+T107+T108+T109+T110</f>
        <v>141002226.67000002</v>
      </c>
      <c r="U112" s="4"/>
    </row>
  </sheetData>
  <mergeCells count="6">
    <mergeCell ref="A112:D112"/>
    <mergeCell ref="A98:D98"/>
    <mergeCell ref="A106:A110"/>
    <mergeCell ref="B106:B110"/>
    <mergeCell ref="C106:C110"/>
    <mergeCell ref="D106:D1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18" sqref="A18"/>
    </sheetView>
  </sheetViews>
  <sheetFormatPr defaultRowHeight="15" x14ac:dyDescent="0.25"/>
  <cols>
    <col min="1" max="1" width="31" customWidth="1"/>
    <col min="3" max="3" width="12.28515625" hidden="1" customWidth="1"/>
    <col min="4" max="5" width="12.42578125" hidden="1" customWidth="1"/>
    <col min="6" max="6" width="11" hidden="1" customWidth="1"/>
    <col min="7" max="7" width="12" hidden="1" customWidth="1"/>
    <col min="8" max="8" width="10.7109375" hidden="1" customWidth="1"/>
    <col min="9" max="9" width="18.7109375" customWidth="1"/>
    <col min="10" max="10" width="15.28515625" customWidth="1"/>
    <col min="11" max="11" width="17.7109375" customWidth="1"/>
    <col min="12" max="12" width="23" customWidth="1"/>
  </cols>
  <sheetData>
    <row r="1" spans="1:12" ht="15.75" x14ac:dyDescent="0.25">
      <c r="A1" s="26" t="s">
        <v>443</v>
      </c>
      <c r="B1" s="27"/>
      <c r="C1" s="27"/>
      <c r="D1" s="27"/>
      <c r="E1" s="27"/>
      <c r="F1" s="27"/>
      <c r="G1" s="28" t="s">
        <v>444</v>
      </c>
      <c r="H1" s="28"/>
      <c r="I1" s="28"/>
      <c r="J1" s="29" t="s">
        <v>445</v>
      </c>
      <c r="K1" s="29"/>
      <c r="L1" s="30"/>
    </row>
    <row r="2" spans="1:12" ht="57" customHeight="1" x14ac:dyDescent="0.25">
      <c r="A2" s="31" t="s">
        <v>446</v>
      </c>
      <c r="B2" s="32" t="s">
        <v>447</v>
      </c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x14ac:dyDescent="0.25">
      <c r="A3" s="34"/>
      <c r="B3" s="35"/>
      <c r="C3" s="36"/>
      <c r="D3" s="36"/>
      <c r="E3" s="36"/>
      <c r="F3" s="37"/>
      <c r="G3" s="37"/>
      <c r="H3" s="37"/>
      <c r="I3" s="38"/>
      <c r="J3" s="38"/>
      <c r="K3" s="38"/>
      <c r="L3" s="39"/>
    </row>
    <row r="4" spans="1:12" x14ac:dyDescent="0.25">
      <c r="A4" s="40" t="s">
        <v>448</v>
      </c>
      <c r="B4" s="41" t="s">
        <v>449</v>
      </c>
      <c r="C4" s="42" t="s">
        <v>450</v>
      </c>
      <c r="D4" s="42"/>
      <c r="E4" s="42"/>
      <c r="F4" s="43"/>
      <c r="G4" s="43"/>
      <c r="H4" s="43"/>
      <c r="I4" s="43"/>
      <c r="J4" s="43"/>
      <c r="K4" s="43"/>
      <c r="L4" s="44"/>
    </row>
    <row r="5" spans="1:12" x14ac:dyDescent="0.25">
      <c r="A5" s="40"/>
      <c r="B5" s="45"/>
      <c r="C5" s="42" t="s">
        <v>451</v>
      </c>
      <c r="D5" s="42"/>
      <c r="E5" s="42"/>
      <c r="F5" s="42"/>
      <c r="G5" s="42"/>
      <c r="H5" s="42"/>
      <c r="I5" s="46" t="s">
        <v>452</v>
      </c>
      <c r="J5" s="46"/>
      <c r="K5" s="46"/>
      <c r="L5" s="47"/>
    </row>
    <row r="6" spans="1:12" x14ac:dyDescent="0.25">
      <c r="A6" s="40"/>
      <c r="B6" s="45"/>
      <c r="C6" s="48" t="s">
        <v>453</v>
      </c>
      <c r="D6" s="48"/>
      <c r="E6" s="48"/>
      <c r="F6" s="49" t="s">
        <v>454</v>
      </c>
      <c r="G6" s="50" t="s">
        <v>455</v>
      </c>
      <c r="H6" s="51" t="s">
        <v>456</v>
      </c>
      <c r="I6" s="46" t="s">
        <v>457</v>
      </c>
      <c r="J6" s="46" t="s">
        <v>458</v>
      </c>
      <c r="K6" s="52" t="s">
        <v>459</v>
      </c>
      <c r="L6" s="47" t="s">
        <v>460</v>
      </c>
    </row>
    <row r="7" spans="1:12" ht="114.75" x14ac:dyDescent="0.25">
      <c r="A7" s="40"/>
      <c r="B7" s="45"/>
      <c r="C7" s="53" t="s">
        <v>461</v>
      </c>
      <c r="D7" s="53" t="s">
        <v>462</v>
      </c>
      <c r="E7" s="53" t="s">
        <v>463</v>
      </c>
      <c r="F7" s="49"/>
      <c r="G7" s="50"/>
      <c r="H7" s="51"/>
      <c r="I7" s="46"/>
      <c r="J7" s="46"/>
      <c r="K7" s="52"/>
      <c r="L7" s="47"/>
    </row>
    <row r="8" spans="1:12" x14ac:dyDescent="0.25">
      <c r="A8" s="54">
        <v>1</v>
      </c>
      <c r="B8" s="55">
        <v>2</v>
      </c>
      <c r="C8" s="56">
        <v>3</v>
      </c>
      <c r="D8" s="56">
        <v>4</v>
      </c>
      <c r="E8" s="56">
        <v>5</v>
      </c>
      <c r="F8" s="57">
        <v>6</v>
      </c>
      <c r="G8" s="58">
        <v>7</v>
      </c>
      <c r="H8" s="59">
        <v>8</v>
      </c>
      <c r="I8" s="55">
        <v>9</v>
      </c>
      <c r="J8" s="55">
        <v>10</v>
      </c>
      <c r="K8" s="55">
        <v>11</v>
      </c>
      <c r="L8" s="60">
        <v>12</v>
      </c>
    </row>
    <row r="9" spans="1:12" x14ac:dyDescent="0.25">
      <c r="A9" s="61" t="s">
        <v>464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3"/>
    </row>
    <row r="10" spans="1:12" ht="102" x14ac:dyDescent="0.25">
      <c r="A10" s="64" t="s">
        <v>465</v>
      </c>
      <c r="B10" s="65">
        <f t="shared" ref="B10:B15" si="0">I10+J10+K10+L10</f>
        <v>4659</v>
      </c>
      <c r="C10" s="66" t="s">
        <v>466</v>
      </c>
      <c r="D10" s="66" t="s">
        <v>466</v>
      </c>
      <c r="E10" s="66" t="s">
        <v>466</v>
      </c>
      <c r="F10" s="67" t="s">
        <v>466</v>
      </c>
      <c r="G10" s="68" t="s">
        <v>466</v>
      </c>
      <c r="H10" s="69" t="s">
        <v>466</v>
      </c>
      <c r="I10" s="70">
        <f>[1]ЗРУСХИ!I10+[1]ГОРОД!I10+[1]Образование!I10+[1]Культура!I10+[1]Фин.комитет!I10+[1]Карамышево!I10+[1]Барановка!I10+[1]Таловка!I10+[1]Кузьмика!I10+[1]Октябрьский!I10+[1]Саввушка!I10+[1]Черепановск!I10+[1]Спорт.ком.!I10+'[1]Дюсш+СП'!I10</f>
        <v>68</v>
      </c>
      <c r="J10" s="70">
        <f>[1]ЗРУСХИ!J10+[1]ГОРОД!J10+[1]Образование!J10+[1]Культура!J10+[1]Фин.комитет!J10+[1]Карамышево!J10+[1]Барановка!J10+[1]Таловка!J10+[1]Кузьмика!J10+[1]Октябрьский!J10+[1]Саввушка!J10+[1]Черепановск!J10+[1]Спорт.ком.!J10+'[1]Дюсш+СП'!J10</f>
        <v>3087</v>
      </c>
      <c r="K10" s="70">
        <f>[1]ЗРУСХИ!K10+[1]ГОРОД!K10+[1]Образование!K10+[1]Культура!K10+[1]Фин.комитет!K10+[1]Карамышево!K10+[1]Барановка!K10+[1]Таловка!K10+[1]Кузьмика!K10+[1]Октябрьский!K10+[1]Саввушка!K10+[1]Черепановск!K10+[1]Спорт.ком.!K10+'[1]Дюсш+СП'!K10</f>
        <v>1503</v>
      </c>
      <c r="L10" s="70">
        <f>[1]ЗРУСХИ!L10+[1]ГОРОД!L10+[1]Образование!L10+[1]Культура!L10+[1]Фин.комитет!L10+[1]Карамышево!L10+[1]Барановка!L10+[1]Таловка!L10+[1]Кузьмика!L10+[1]Октябрьский!L10+[1]Саввушка!L10+[1]Черепановск!L10+[1]Спорт.ком.!L10+'[1]Дюсш+СП'!L10</f>
        <v>1</v>
      </c>
    </row>
    <row r="11" spans="1:12" ht="102" x14ac:dyDescent="0.25">
      <c r="A11" s="64" t="s">
        <v>467</v>
      </c>
      <c r="B11" s="65">
        <f t="shared" si="0"/>
        <v>4506</v>
      </c>
      <c r="C11" s="66" t="s">
        <v>466</v>
      </c>
      <c r="D11" s="66" t="s">
        <v>466</v>
      </c>
      <c r="E11" s="66" t="s">
        <v>466</v>
      </c>
      <c r="F11" s="67" t="s">
        <v>466</v>
      </c>
      <c r="G11" s="68" t="s">
        <v>466</v>
      </c>
      <c r="H11" s="71" t="s">
        <v>466</v>
      </c>
      <c r="I11" s="70">
        <f>[1]ЗРУСХИ!I11+[1]ГОРОД!I11+[1]Образование!I11+[1]Культура!I11+[1]Фин.комитет!I11+[1]Карамышево!I11+[1]Барановка!I11+[1]Таловка!I11+[1]Кузьмика!I11+[1]Октябрьский!I11+[1]Саввушка!I11+[1]Черепановск!I11+[1]Спорт.ком.!I11+'[1]Дюсш+СП'!I11</f>
        <v>67</v>
      </c>
      <c r="J11" s="70">
        <f>[1]ЗРУСХИ!J11+[1]ГОРОД!J11+[1]Образование!J11+[1]Культура!J11+[1]Фин.комитет!J11+[1]Карамышево!J11+[1]Барановка!J11+[1]Таловка!J11+[1]Кузьмика!J11+[1]Октябрьский!J11+[1]Саввушка!J11+[1]Черепановск!J11+[1]Спорт.ком.!J11+'[1]Дюсш+СП'!J11</f>
        <v>2935</v>
      </c>
      <c r="K11" s="70">
        <f>[1]ЗРУСХИ!K11+[1]ГОРОД!K11+[1]Образование!K11+[1]Культура!K11+[1]Фин.комитет!K11+[1]Карамышево!K11+[1]Барановка!K11+[1]Таловка!K11+[1]Кузьмика!K11+[1]Октябрьский!K11+[1]Саввушка!K11+[1]Черепановск!K11+[1]Спорт.ком.!K11+'[1]Дюсш+СП'!K11</f>
        <v>1503</v>
      </c>
      <c r="L11" s="70">
        <f>[1]ЗРУСХИ!L11+[1]ГОРОД!L11+[1]Образование!L11+[1]Культура!L11+[1]Фин.комитет!L11+[1]Карамышево!L11+[1]Барановка!L11+[1]Таловка!L11+[1]Кузьмика!L11+[1]Октябрьский!L11+[1]Саввушка!L11+[1]Черепановск!L11+[1]Спорт.ком.!L11+'[1]Дюсш+СП'!L11</f>
        <v>1</v>
      </c>
    </row>
    <row r="12" spans="1:12" ht="102" x14ac:dyDescent="0.25">
      <c r="A12" s="64" t="s">
        <v>468</v>
      </c>
      <c r="B12" s="65">
        <f t="shared" si="0"/>
        <v>196266</v>
      </c>
      <c r="C12" s="66" t="s">
        <v>466</v>
      </c>
      <c r="D12" s="66" t="s">
        <v>466</v>
      </c>
      <c r="E12" s="66" t="s">
        <v>466</v>
      </c>
      <c r="F12" s="67" t="s">
        <v>466</v>
      </c>
      <c r="G12" s="68" t="s">
        <v>466</v>
      </c>
      <c r="H12" s="69" t="s">
        <v>466</v>
      </c>
      <c r="I12" s="70">
        <f>[1]ЗРУСХИ!I12+[1]ГОРОД!I12+[1]Образование!I12+[1]Культура!I12+[1]Фин.комитет!I12+[1]Карамышево!I12+[1]Барановка!I12+[1]Таловка!I12+[1]Кузьмика!I12+[1]Октябрьский!I12+[1]Саввушка!I12+[1]Черепановск!I12+[1]Спорт.ком.!I12+'[1]Дюсш+СП'!I12</f>
        <v>36856</v>
      </c>
      <c r="J12" s="70">
        <f>[1]ЗРУСХИ!J12+[1]ГОРОД!J12+[1]Образование!J12+[1]Культура!J12+[1]Фин.комитет!J12+[1]Карамышево!J12+[1]Барановка!J12+[1]Таловка!J12+[1]Кузьмика!J12+[1]Октябрьский!J12+[1]Саввушка!J12+[1]Черепановск!J12+[1]Спорт.ком.!J12+'[1]Дюсш+СП'!J12</f>
        <v>78361</v>
      </c>
      <c r="K12" s="70">
        <f>[1]ЗРУСХИ!K12+[1]ГОРОД!K12+[1]Образование!K12+[1]Культура!K12+[1]Фин.комитет!K12+[1]Карамышево!K12+[1]Барановка!K12+[1]Таловка!K12+[1]Кузьмика!K12+[1]Октябрьский!K12+[1]Саввушка!K12+[1]Черепановск!K12+[1]Спорт.ком.!K12+'[1]Дюсш+СП'!K12</f>
        <v>80978</v>
      </c>
      <c r="L12" s="70">
        <f>[1]ЗРУСХИ!L12+[1]ГОРОД!L12+[1]Образование!L12+[1]Культура!L12+[1]Фин.комитет!L12+[1]Карамышево!L12+[1]Барановка!L12+[1]Таловка!L12+[1]Кузьмика!L12+[1]Октябрьский!L12+[1]Саввушка!L12+[1]Черепановск!L12+[1]Спорт.ком.!L12+'[1]Дюсш+СП'!L12</f>
        <v>71</v>
      </c>
    </row>
    <row r="13" spans="1:12" ht="102" x14ac:dyDescent="0.25">
      <c r="A13" s="64" t="s">
        <v>467</v>
      </c>
      <c r="B13" s="65">
        <f t="shared" si="0"/>
        <v>195415</v>
      </c>
      <c r="C13" s="66" t="s">
        <v>466</v>
      </c>
      <c r="D13" s="66" t="s">
        <v>466</v>
      </c>
      <c r="E13" s="66" t="s">
        <v>466</v>
      </c>
      <c r="F13" s="67" t="s">
        <v>466</v>
      </c>
      <c r="G13" s="68" t="s">
        <v>466</v>
      </c>
      <c r="H13" s="71" t="s">
        <v>466</v>
      </c>
      <c r="I13" s="70">
        <f>[1]ЗРУСХИ!I13+[1]ГОРОД!I13+[1]Образование!I13+[1]Культура!I13+[1]Фин.комитет!I13+[1]Карамышево!I13+[1]Барановка!I13+[1]Таловка!I13+[1]Кузьмика!I13+[1]Октябрьский!I13+[1]Саввушка!I13+[1]Черепановск!I13+[1]Спорт.ком.!I13+'[1]Дюсш+СП'!I13</f>
        <v>36740</v>
      </c>
      <c r="J13" s="70">
        <f>[1]ЗРУСХИ!J13+[1]ГОРОД!J13+[1]Образование!J13+[1]Культура!J13+[1]Фин.комитет!J13+[1]Карамышево!J13+[1]Барановка!J13+[1]Таловка!J13+[1]Кузьмика!J13+[1]Октябрьский!J13+[1]Саввушка!J13+[1]Черепановск!J13+[1]Спорт.ком.!J13+'[1]Дюсш+СП'!J13</f>
        <v>77626</v>
      </c>
      <c r="K13" s="70">
        <f>[1]ЗРУСХИ!K13+[1]ГОРОД!K13+[1]Образование!K13+[1]Культура!K13+[1]Фин.комитет!K13+[1]Карамышево!K13+[1]Барановка!K13+[1]Таловка!K13+[1]Кузьмика!K13+[1]Октябрьский!K13+[1]Саввушка!K13+[1]Черепановск!K13+[1]Спорт.ком.!K13+'[1]Дюсш+СП'!K13</f>
        <v>80978</v>
      </c>
      <c r="L13" s="70">
        <f>[1]ЗРУСХИ!L13+[1]ГОРОД!L13+[1]Образование!L13+[1]Культура!L13+[1]Фин.комитет!L13+[1]Карамышево!L13+[1]Барановка!L13+[1]Таловка!L13+[1]Кузьмика!L13+[1]Октябрьский!L13+[1]Саввушка!L13+[1]Черепановск!L13+[1]Спорт.ком.!L13+'[1]Дюсш+СП'!L13</f>
        <v>71</v>
      </c>
    </row>
    <row r="14" spans="1:12" ht="93.75" customHeight="1" x14ac:dyDescent="0.25">
      <c r="A14" s="64" t="s">
        <v>469</v>
      </c>
      <c r="B14" s="65">
        <f t="shared" si="0"/>
        <v>1043</v>
      </c>
      <c r="C14" s="66" t="s">
        <v>466</v>
      </c>
      <c r="D14" s="66" t="s">
        <v>466</v>
      </c>
      <c r="E14" s="66" t="s">
        <v>466</v>
      </c>
      <c r="F14" s="67" t="s">
        <v>466</v>
      </c>
      <c r="G14" s="68" t="s">
        <v>466</v>
      </c>
      <c r="H14" s="69" t="s">
        <v>466</v>
      </c>
      <c r="I14" s="70">
        <f>[1]ЗРУСХИ!I14+[1]ГОРОД!I14+[1]Образование!I14+[1]Культура!I14+[1]Фин.комитет!I14+[1]Карамышево!I14+[1]Барановка!I14+[1]Таловка!I14+[1]Кузьмика!I14+[1]Октябрьский!I14+[1]Саввушка!I14+[1]Черепановск!I14+[1]Спорт.ком.!I14+'[1]Дюсш+СП'!I14</f>
        <v>599</v>
      </c>
      <c r="J14" s="70">
        <f>[1]ЗРУСХИ!J14+[1]ГОРОД!J14+[1]Образование!J14+[1]Культура!J14+[1]Фин.комитет!J14+[1]Карамышево!J14+[1]Барановка!J14+[1]Таловка!J14+[1]Кузьмика!J14+[1]Октябрьский!J14+[1]Саввушка!J14+[1]Черепановск!J14+[1]Спорт.ком.!J14+'[1]Дюсш+СП'!J14</f>
        <v>444</v>
      </c>
      <c r="K14" s="70">
        <f>[1]ЗРУСХИ!K14+[1]ГОРОД!K14+[1]Образование!K14+[1]Культура!K14+[1]Фин.комитет!K14+[1]Карамышево!K14+[1]Барановка!K14+[1]Таловка!K14+[1]Кузьмика!K14+[1]Октябрьский!K14+[1]Саввушка!K14+[1]Черепановск!K14+[1]Спорт.ком.!K14+'[1]Дюсш+СП'!K14</f>
        <v>0</v>
      </c>
      <c r="L14" s="70">
        <f>[1]ЗРУСХИ!L14+[1]ГОРОД!L14+[1]Образование!L14+[1]Культура!L14+[1]Фин.комитет!L14+[1]Карамышево!L14+[1]Барановка!L14+[1]Таловка!L14+[1]Кузьмика!L14+[1]Октябрьский!L14+[1]Саввушка!L14+[1]Черепановск!L14+[1]Спорт.ком.!L14+'[1]Дюсш+СП'!L14</f>
        <v>0</v>
      </c>
    </row>
    <row r="15" spans="1:12" ht="96" customHeight="1" x14ac:dyDescent="0.25">
      <c r="A15" s="64" t="s">
        <v>470</v>
      </c>
      <c r="B15" s="65">
        <f t="shared" si="0"/>
        <v>117</v>
      </c>
      <c r="C15" s="66" t="s">
        <v>466</v>
      </c>
      <c r="D15" s="66" t="s">
        <v>466</v>
      </c>
      <c r="E15" s="66" t="s">
        <v>466</v>
      </c>
      <c r="F15" s="67" t="s">
        <v>466</v>
      </c>
      <c r="G15" s="68" t="s">
        <v>466</v>
      </c>
      <c r="H15" s="69" t="s">
        <v>466</v>
      </c>
      <c r="I15" s="70">
        <f>[1]ЗРУСХИ!I15+[1]ГОРОД!I15+[1]Образование!I15+[1]Культура!I15+[1]Фин.комитет!I15+[1]Карамышево!I15+[1]Барановка!I15+[1]Таловка!I15+[1]Кузьмика!I15+[1]Октябрьский!I15+[1]Саввушка!I15+[1]Черепановск!I15+[1]Спорт.ком.!I15+'[1]Дюсш+СП'!I15</f>
        <v>117</v>
      </c>
      <c r="J15" s="70">
        <f>[1]ЗРУСХИ!J15+[1]ГОРОД!J15+[1]Образование!J15+[1]Культура!J15+[1]Фин.комитет!J15+[1]Карамышево!J15+[1]Барановка!J15+[1]Таловка!J15+[1]Кузьмика!J15+[1]Октябрьский!J15+[1]Саввушка!J15+[1]Черепановск!J15+[1]Спорт.ком.!J15+'[1]Дюсш+СП'!J15</f>
        <v>0</v>
      </c>
      <c r="K15" s="70">
        <f>[1]ЗРУСХИ!K15+[1]ГОРОД!K15+[1]Образование!K15+[1]Культура!K15+[1]Фин.комитет!K15+[1]Карамышево!K15+[1]Барановка!K15+[1]Таловка!K15+[1]Кузьмика!K15+[1]Октябрьский!K15+[1]Саввушка!K15+[1]Черепановск!K15+[1]Спорт.ком.!K15+'[1]Дюсш+СП'!K15</f>
        <v>0</v>
      </c>
      <c r="L15" s="70">
        <f>[1]ЗРУСХИ!L15+[1]ГОРОД!L15+[1]Образование!L15+[1]Культура!L15+[1]Фин.комитет!L15+[1]Карамышево!L15+[1]Барановка!L15+[1]Таловка!L15+[1]Кузьмика!L15+[1]Октябрьский!L15+[1]Саввушка!L15+[1]Черепановск!L15+[1]Спорт.ком.!L15+'[1]Дюсш+СП'!L15</f>
        <v>0</v>
      </c>
    </row>
    <row r="16" spans="1:12" x14ac:dyDescent="0.25">
      <c r="A16" s="72" t="s">
        <v>471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4"/>
    </row>
    <row r="17" spans="1:12" ht="96" customHeight="1" x14ac:dyDescent="0.25">
      <c r="A17" s="75" t="s">
        <v>472</v>
      </c>
      <c r="B17" s="76">
        <f>SUM(C17:L17)</f>
        <v>0</v>
      </c>
      <c r="C17" s="77"/>
      <c r="D17" s="77"/>
      <c r="E17" s="77"/>
      <c r="F17" s="78"/>
      <c r="G17" s="79"/>
      <c r="H17" s="80"/>
      <c r="I17" s="70">
        <f>[1]ЗРУСХИ!I17+[1]ГОРОД!I17+[1]Образование!I17+[1]Культура!I17+[1]Фин.комитет!I17+[1]Карамышево!I17+[1]Барановка!I17+[1]Таловка!I17+[1]Кузьмика!I17+[1]Октябрьский!I17+[1]Саввушка!I17+[1]Черепановск!I17+[1]Спорт.ком.!I17+'[1]Дюсш+СП'!I17</f>
        <v>0</v>
      </c>
      <c r="J17" s="70">
        <f>[1]ЗРУСХИ!J17+[1]ГОРОД!J17+[1]Образование!J17+[1]Культура!J17+[1]Фин.комитет!J17+[1]Карамышево!J17+[1]Барановка!J17+[1]Таловка!J17+[1]Кузьмика!J17+[1]Октябрьский!J17+[1]Саввушка!J17+[1]Черепановск!J17+[1]Спорт.ком.!J17+'[1]Дюсш+СП'!J17</f>
        <v>0</v>
      </c>
      <c r="K17" s="70">
        <f>[1]ЗРУСХИ!K17+[1]ГОРОД!K17+[1]Образование!K17+[1]Культура!K17+[1]Фин.комитет!K17+[1]Карамышево!K17+[1]Барановка!K17+[1]Таловка!K17+[1]Кузьмика!K17+[1]Октябрьский!K17+[1]Саввушка!K17+[1]Черепановск!K17+[1]Спорт.ком.!K17+'[1]Дюсш+СП'!K17</f>
        <v>0</v>
      </c>
      <c r="L17" s="70">
        <f>[1]ЗРУСХИ!L17+[1]ГОРОД!L17+[1]Образование!L17+[1]Культура!L17+[1]Фин.комитет!L17+[1]Карамышево!L17+[1]Барановка!L17+[1]Таловка!L17+[1]Кузьмика!L17+[1]Октябрьский!L17+[1]Саввушка!L17+[1]Черепановск!L17+[1]Спорт.ком.!L17+'[1]Дюсш+СП'!L17</f>
        <v>0</v>
      </c>
    </row>
    <row r="18" spans="1:12" ht="125.25" customHeight="1" x14ac:dyDescent="0.25">
      <c r="A18" s="75" t="s">
        <v>473</v>
      </c>
      <c r="B18" s="76">
        <f>SUM(C18:L18)</f>
        <v>0</v>
      </c>
      <c r="C18" s="77"/>
      <c r="D18" s="77"/>
      <c r="E18" s="77"/>
      <c r="F18" s="78"/>
      <c r="G18" s="79"/>
      <c r="H18" s="80"/>
      <c r="I18" s="70">
        <f>[1]ЗРУСХИ!I18+[1]ГОРОД!I18+[1]Образование!I18+[1]Культура!I18+[1]Фин.комитет!I18+[1]Карамышево!I18+[1]Барановка!I18+[1]Таловка!I18+[1]Кузьмика!I18+[1]Октябрьский!I18+[1]Саввушка!I18+[1]Черепановск!I18+[1]Спорт.ком.!I18+'[1]Дюсш+СП'!I18</f>
        <v>0</v>
      </c>
      <c r="J18" s="70">
        <f>[1]ЗРУСХИ!J18+[1]ГОРОД!J18+[1]Образование!J18+[1]Культура!J18+[1]Фин.комитет!J18+[1]Карамышево!J18+[1]Барановка!J18+[1]Таловка!J18+[1]Кузьмика!J18+[1]Октябрьский!J18+[1]Саввушка!J18+[1]Черепановск!J18+[1]Спорт.ком.!J18+'[1]Дюсш+СП'!J18</f>
        <v>0</v>
      </c>
      <c r="K18" s="70">
        <f>[1]ЗРУСХИ!K18+[1]ГОРОД!K18+[1]Образование!K18+[1]Культура!K18+[1]Фин.комитет!K18+[1]Карамышево!K18+[1]Барановка!K18+[1]Таловка!K18+[1]Кузьмика!K18+[1]Октябрьский!K18+[1]Саввушка!K18+[1]Черепановск!K18+[1]Спорт.ком.!K18+'[1]Дюсш+СП'!K18</f>
        <v>0</v>
      </c>
      <c r="L18" s="70">
        <f>[1]ЗРУСХИ!L18+[1]ГОРОД!L18+[1]Образование!L18+[1]Культура!L18+[1]Фин.комитет!L18+[1]Карамышево!L18+[1]Барановка!L18+[1]Таловка!L18+[1]Кузьмика!L18+[1]Октябрьский!L18+[1]Саввушка!L18+[1]Черепановск!L18+[1]Спорт.ком.!L18+'[1]Дюсш+СП'!L18</f>
        <v>0</v>
      </c>
    </row>
    <row r="19" spans="1:12" ht="81.75" customHeight="1" x14ac:dyDescent="0.25">
      <c r="A19" s="75" t="s">
        <v>474</v>
      </c>
      <c r="B19" s="76">
        <f>SUM(C19:L19)</f>
        <v>0</v>
      </c>
      <c r="C19" s="77"/>
      <c r="D19" s="77"/>
      <c r="E19" s="77"/>
      <c r="F19" s="78"/>
      <c r="G19" s="79"/>
      <c r="H19" s="80"/>
      <c r="I19" s="70">
        <f>[1]ЗРУСХИ!I19+[1]ГОРОД!I19+[1]Образование!I19+[1]Культура!I19+[1]Фин.комитет!I19+[1]Карамышево!I19+[1]Барановка!I19+[1]Таловка!I19+[1]Кузьмика!I19+[1]Октябрьский!I19+[1]Саввушка!I19+[1]Черепановск!I19+[1]Спорт.ком.!I19+'[1]Дюсш+СП'!I19</f>
        <v>0</v>
      </c>
      <c r="J19" s="70">
        <f>[1]ЗРУСХИ!J19+[1]ГОРОД!J19+[1]Образование!J19+[1]Культура!J19+[1]Фин.комитет!J19+[1]Карамышево!J19+[1]Барановка!J19+[1]Таловка!J19+[1]Кузьмика!J19+[1]Октябрьский!J19+[1]Саввушка!J19+[1]Черепановск!J19+[1]Спорт.ком.!J19+'[1]Дюсш+СП'!J19</f>
        <v>0</v>
      </c>
      <c r="K19" s="70">
        <f>[1]ЗРУСХИ!K19+[1]ГОРОД!K19+[1]Образование!K19+[1]Культура!K19+[1]Фин.комитет!K19+[1]Карамышево!K19+[1]Барановка!K19+[1]Таловка!K19+[1]Кузьмика!K19+[1]Октябрьский!K19+[1]Саввушка!K19+[1]Черепановск!K19+[1]Спорт.ком.!K19+'[1]Дюсш+СП'!K19</f>
        <v>0</v>
      </c>
      <c r="L19" s="70">
        <f>[1]ЗРУСХИ!L19+[1]ГОРОД!L19+[1]Образование!L19+[1]Культура!L19+[1]Фин.комитет!L19+[1]Карамышево!L19+[1]Барановка!L19+[1]Таловка!L19+[1]Кузьмика!L19+[1]Октябрьский!L19+[1]Саввушка!L19+[1]Черепановск!L19+[1]Спорт.ком.!L19+'[1]Дюсш+СП'!L19</f>
        <v>0</v>
      </c>
    </row>
    <row r="20" spans="1:12" ht="86.25" customHeight="1" x14ac:dyDescent="0.25">
      <c r="A20" s="75" t="s">
        <v>475</v>
      </c>
      <c r="B20" s="76">
        <f>SUM(C20:L20)</f>
        <v>0</v>
      </c>
      <c r="C20" s="77"/>
      <c r="D20" s="77"/>
      <c r="E20" s="77"/>
      <c r="F20" s="78"/>
      <c r="G20" s="79"/>
      <c r="H20" s="80"/>
      <c r="I20" s="70">
        <f>[1]ЗРУСХИ!I20+[1]ГОРОД!I20+[1]Образование!I20+[1]Культура!I20+[1]Фин.комитет!I20+[1]Карамышево!I20+[1]Барановка!I20+[1]Таловка!I20+[1]Кузьмика!I20+[1]Октябрьский!I20+[1]Саввушка!I20+[1]Черепановск!I20+[1]Спорт.ком.!I20+'[1]Дюсш+СП'!I20</f>
        <v>0</v>
      </c>
      <c r="J20" s="70">
        <f>[1]ЗРУСХИ!J20+[1]ГОРОД!J20+[1]Образование!J20+[1]Культура!J20+[1]Фин.комитет!J20+[1]Карамышево!J20+[1]Барановка!J20+[1]Таловка!J20+[1]Кузьмика!J20+[1]Октябрьский!J20+[1]Саввушка!J20+[1]Черепановск!J20+[1]Спорт.ком.!J20+'[1]Дюсш+СП'!J20</f>
        <v>0</v>
      </c>
      <c r="K20" s="70">
        <f>[1]ЗРУСХИ!K20+[1]ГОРОД!K20+[1]Образование!K20+[1]Культура!K20+[1]Фин.комитет!K20+[1]Карамышево!K20+[1]Барановка!K20+[1]Таловка!K20+[1]Кузьмика!K20+[1]Октябрьский!K20+[1]Саввушка!K20+[1]Черепановск!K20+[1]Спорт.ком.!K20+'[1]Дюсш+СП'!K20</f>
        <v>0</v>
      </c>
      <c r="L20" s="70">
        <f>[1]ЗРУСХИ!L20+[1]ГОРОД!L20+[1]Образование!L20+[1]Культура!L20+[1]Фин.комитет!L20+[1]Карамышево!L20+[1]Барановка!L20+[1]Таловка!L20+[1]Кузьмика!L20+[1]Октябрьский!L20+[1]Саввушка!L20+[1]Черепановск!L20+[1]Спорт.ком.!L20+'[1]Дюсш+СП'!L20</f>
        <v>0</v>
      </c>
    </row>
    <row r="21" spans="1:12" ht="69.75" customHeight="1" x14ac:dyDescent="0.25">
      <c r="A21" s="75" t="s">
        <v>476</v>
      </c>
      <c r="B21" s="76">
        <f>SUM(C21:L21)</f>
        <v>0</v>
      </c>
      <c r="C21" s="77"/>
      <c r="D21" s="77"/>
      <c r="E21" s="77"/>
      <c r="F21" s="78"/>
      <c r="G21" s="79"/>
      <c r="H21" s="80"/>
      <c r="I21" s="70">
        <f>[1]ЗРУСХИ!I21+[1]ГОРОД!I21+[1]Образование!I21+[1]Культура!I21+[1]Фин.комитет!I21+[1]Карамышево!I21+[1]Барановка!I21+[1]Таловка!I21+[1]Кузьмика!I21+[1]Октябрьский!I21+[1]Саввушка!I21+[1]Черепановск!I21+[1]Спорт.ком.!I21+'[1]Дюсш+СП'!I21</f>
        <v>0</v>
      </c>
      <c r="J21" s="70">
        <f>[1]ЗРУСХИ!J21+[1]ГОРОД!J21+[1]Образование!J21+[1]Культура!J21+[1]Фин.комитет!J21+[1]Карамышево!J21+[1]Барановка!J21+[1]Таловка!J21+[1]Кузьмика!J21+[1]Октябрьский!J21+[1]Саввушка!J21+[1]Черепановск!J21+[1]Спорт.ком.!J21+'[1]Дюсш+СП'!J21</f>
        <v>0</v>
      </c>
      <c r="K21" s="70">
        <f>[1]ЗРУСХИ!K21+[1]ГОРОД!K21+[1]Образование!K21+[1]Культура!K21+[1]Фин.комитет!K21+[1]Карамышево!K21+[1]Барановка!K21+[1]Таловка!K21+[1]Кузьмика!K21+[1]Октябрьский!K21+[1]Саввушка!K21+[1]Черепановск!K21+[1]Спорт.ком.!K21+'[1]Дюсш+СП'!K21</f>
        <v>0</v>
      </c>
      <c r="L21" s="70">
        <f>[1]ЗРУСХИ!L21+[1]ГОРОД!L21+[1]Образование!L21+[1]Культура!L21+[1]Фин.комитет!L21+[1]Карамышево!L21+[1]Барановка!L21+[1]Таловка!L21+[1]Кузьмика!L21+[1]Октябрьский!L21+[1]Саввушка!L21+[1]Черепановск!L21+[1]Спорт.ком.!L21+'[1]Дюсш+СП'!L21</f>
        <v>0</v>
      </c>
    </row>
    <row r="22" spans="1:12" ht="23.25" customHeight="1" x14ac:dyDescent="0.25">
      <c r="A22" s="72" t="s">
        <v>477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4"/>
    </row>
    <row r="23" spans="1:12" ht="117.75" customHeight="1" x14ac:dyDescent="0.25">
      <c r="A23" s="75" t="s">
        <v>478</v>
      </c>
      <c r="B23" s="76">
        <f>SUM(C23:H23)</f>
        <v>0</v>
      </c>
      <c r="C23" s="77"/>
      <c r="D23" s="77"/>
      <c r="E23" s="77"/>
      <c r="F23" s="78"/>
      <c r="G23" s="79"/>
      <c r="H23" s="80"/>
      <c r="I23" s="81" t="s">
        <v>466</v>
      </c>
      <c r="J23" s="81" t="s">
        <v>466</v>
      </c>
      <c r="K23" s="81" t="s">
        <v>466</v>
      </c>
      <c r="L23" s="82" t="s">
        <v>466</v>
      </c>
    </row>
    <row r="24" spans="1:12" ht="134.25" customHeight="1" x14ac:dyDescent="0.25">
      <c r="A24" s="75" t="s">
        <v>479</v>
      </c>
      <c r="B24" s="76">
        <f>SUM(C24:H24)</f>
        <v>0</v>
      </c>
      <c r="C24" s="77"/>
      <c r="D24" s="77"/>
      <c r="E24" s="77"/>
      <c r="F24" s="78"/>
      <c r="G24" s="79"/>
      <c r="H24" s="80"/>
      <c r="I24" s="81" t="s">
        <v>466</v>
      </c>
      <c r="J24" s="81" t="s">
        <v>466</v>
      </c>
      <c r="K24" s="81" t="s">
        <v>466</v>
      </c>
      <c r="L24" s="82" t="s">
        <v>466</v>
      </c>
    </row>
    <row r="25" spans="1:12" ht="111.75" customHeight="1" x14ac:dyDescent="0.25">
      <c r="A25" s="75" t="s">
        <v>480</v>
      </c>
      <c r="B25" s="76">
        <f>SUM(C25:H25)</f>
        <v>0</v>
      </c>
      <c r="C25" s="77"/>
      <c r="D25" s="77"/>
      <c r="E25" s="77"/>
      <c r="F25" s="78"/>
      <c r="G25" s="79"/>
      <c r="H25" s="80"/>
      <c r="I25" s="81" t="s">
        <v>466</v>
      </c>
      <c r="J25" s="81" t="s">
        <v>466</v>
      </c>
      <c r="K25" s="81" t="s">
        <v>466</v>
      </c>
      <c r="L25" s="82" t="s">
        <v>466</v>
      </c>
    </row>
    <row r="26" spans="1:12" ht="110.25" customHeight="1" x14ac:dyDescent="0.25">
      <c r="A26" s="75" t="s">
        <v>481</v>
      </c>
      <c r="B26" s="76">
        <f>H26</f>
        <v>0</v>
      </c>
      <c r="C26" s="77" t="s">
        <v>466</v>
      </c>
      <c r="D26" s="77" t="s">
        <v>466</v>
      </c>
      <c r="E26" s="77" t="s">
        <v>466</v>
      </c>
      <c r="F26" s="78" t="s">
        <v>466</v>
      </c>
      <c r="G26" s="79" t="s">
        <v>466</v>
      </c>
      <c r="H26" s="80"/>
      <c r="I26" s="81" t="s">
        <v>466</v>
      </c>
      <c r="J26" s="81" t="s">
        <v>466</v>
      </c>
      <c r="K26" s="81" t="s">
        <v>466</v>
      </c>
      <c r="L26" s="82" t="s">
        <v>466</v>
      </c>
    </row>
    <row r="27" spans="1:12" ht="138" customHeight="1" x14ac:dyDescent="0.25">
      <c r="A27" s="75" t="s">
        <v>482</v>
      </c>
      <c r="B27" s="76">
        <f>H27</f>
        <v>0</v>
      </c>
      <c r="C27" s="77" t="s">
        <v>466</v>
      </c>
      <c r="D27" s="77" t="s">
        <v>466</v>
      </c>
      <c r="E27" s="77" t="s">
        <v>466</v>
      </c>
      <c r="F27" s="78" t="s">
        <v>466</v>
      </c>
      <c r="G27" s="79" t="s">
        <v>466</v>
      </c>
      <c r="H27" s="80"/>
      <c r="I27" s="81" t="s">
        <v>466</v>
      </c>
      <c r="J27" s="81" t="s">
        <v>466</v>
      </c>
      <c r="K27" s="81" t="s">
        <v>466</v>
      </c>
      <c r="L27" s="82" t="s">
        <v>466</v>
      </c>
    </row>
    <row r="28" spans="1:12" x14ac:dyDescent="0.25">
      <c r="A28" s="72" t="s">
        <v>483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4"/>
    </row>
    <row r="29" spans="1:12" ht="44.25" customHeight="1" x14ac:dyDescent="0.25">
      <c r="A29" s="75" t="s">
        <v>484</v>
      </c>
      <c r="B29" s="70">
        <f>[1]ЗРУСХИ!B29+[1]ГОРОД!B29+[1]Образование!B29+[1]Культура!B29+[1]Фин.комитет!B29+[1]Карамышево!B29+[1]Барановка!B29+[1]Таловка!B29+[1]Кузьмика!B29+[1]Октябрьский!B29+[1]Саввушка!B29+[1]Черепановск!B29+[1]Спорт.ком.!B29+'[1]Дюсш+СП'!B29</f>
        <v>31</v>
      </c>
      <c r="C29" s="66" t="s">
        <v>466</v>
      </c>
      <c r="D29" s="66" t="s">
        <v>466</v>
      </c>
      <c r="E29" s="66" t="s">
        <v>466</v>
      </c>
      <c r="F29" s="67" t="s">
        <v>466</v>
      </c>
      <c r="G29" s="68" t="s">
        <v>466</v>
      </c>
      <c r="H29" s="69" t="s">
        <v>466</v>
      </c>
      <c r="I29" s="81" t="s">
        <v>466</v>
      </c>
      <c r="J29" s="81" t="s">
        <v>466</v>
      </c>
      <c r="K29" s="81" t="s">
        <v>466</v>
      </c>
      <c r="L29" s="82" t="s">
        <v>466</v>
      </c>
    </row>
    <row r="30" spans="1:12" ht="100.5" customHeight="1" x14ac:dyDescent="0.25">
      <c r="A30" s="75" t="s">
        <v>485</v>
      </c>
      <c r="B30" s="70">
        <f>[1]ЗРУСХИ!B30+[1]ГОРОД!B30+[1]Образование!B30+[1]Культура!B30+[1]Фин.комитет!B30+[1]Карамышево!B30+[1]Барановка!B30+[1]Таловка!B30+[1]Кузьмика!B30+[1]Октябрьский!B30+[1]Саввушка!B30+[1]Черепановск!B30+[1]Спорт.ком.!B30+'[1]Дюсш+СП'!B30</f>
        <v>28</v>
      </c>
      <c r="C30" s="66" t="s">
        <v>466</v>
      </c>
      <c r="D30" s="66" t="s">
        <v>466</v>
      </c>
      <c r="E30" s="66" t="s">
        <v>466</v>
      </c>
      <c r="F30" s="67" t="s">
        <v>466</v>
      </c>
      <c r="G30" s="68" t="s">
        <v>466</v>
      </c>
      <c r="H30" s="69" t="s">
        <v>466</v>
      </c>
      <c r="I30" s="81" t="s">
        <v>466</v>
      </c>
      <c r="J30" s="81" t="s">
        <v>466</v>
      </c>
      <c r="K30" s="81" t="s">
        <v>466</v>
      </c>
      <c r="L30" s="82" t="s">
        <v>466</v>
      </c>
    </row>
    <row r="31" spans="1:12" ht="45" customHeight="1" x14ac:dyDescent="0.25">
      <c r="A31" s="75" t="s">
        <v>486</v>
      </c>
      <c r="B31" s="70">
        <f>[1]ЗРУСХИ!B31+[1]ГОРОД!B31+[1]Образование!B31+[1]Культура!B31+[1]Фин.комитет!B31+[1]Карамышево!B31+[1]Барановка!B31+[1]Таловка!B31+[1]Кузьмика!B31+[1]Октябрьский!B31+[1]Саввушка!B31+[1]Черепановск!B31+[1]Спорт.ком.!B31+'[1]Дюсш+СП'!B31</f>
        <v>11</v>
      </c>
      <c r="C31" s="66" t="s">
        <v>466</v>
      </c>
      <c r="D31" s="66" t="s">
        <v>466</v>
      </c>
      <c r="E31" s="66" t="s">
        <v>466</v>
      </c>
      <c r="F31" s="67" t="s">
        <v>466</v>
      </c>
      <c r="G31" s="68" t="s">
        <v>466</v>
      </c>
      <c r="H31" s="69" t="s">
        <v>466</v>
      </c>
      <c r="I31" s="81" t="s">
        <v>466</v>
      </c>
      <c r="J31" s="81" t="s">
        <v>466</v>
      </c>
      <c r="K31" s="81" t="s">
        <v>466</v>
      </c>
      <c r="L31" s="82" t="s">
        <v>466</v>
      </c>
    </row>
    <row r="32" spans="1:12" ht="105.75" customHeight="1" x14ac:dyDescent="0.25">
      <c r="A32" s="75" t="s">
        <v>487</v>
      </c>
      <c r="B32" s="70">
        <f>[1]ЗРУСХИ!B32+[1]ГОРОД!B32+[1]Образование!B32+[1]Культура!B32+[1]Фин.комитет!B32+[1]Карамышево!B32+[1]Барановка!B32+[1]Таловка!B32+[1]Кузьмика!B32+[1]Октябрьский!B32+[1]Саввушка!B32+[1]Черепановск!B32+[1]Спорт.ком.!B32+'[1]Дюсш+СП'!B32</f>
        <v>11</v>
      </c>
      <c r="C32" s="66" t="s">
        <v>466</v>
      </c>
      <c r="D32" s="66" t="s">
        <v>466</v>
      </c>
      <c r="E32" s="66" t="s">
        <v>466</v>
      </c>
      <c r="F32" s="67" t="s">
        <v>466</v>
      </c>
      <c r="G32" s="68" t="s">
        <v>466</v>
      </c>
      <c r="H32" s="69" t="s">
        <v>466</v>
      </c>
      <c r="I32" s="81" t="s">
        <v>466</v>
      </c>
      <c r="J32" s="81" t="s">
        <v>466</v>
      </c>
      <c r="K32" s="81" t="s">
        <v>466</v>
      </c>
      <c r="L32" s="82" t="s">
        <v>466</v>
      </c>
    </row>
    <row r="33" spans="1:12" ht="60" customHeight="1" x14ac:dyDescent="0.25">
      <c r="A33" s="75" t="s">
        <v>488</v>
      </c>
      <c r="B33" s="70">
        <f>[1]ЗРУСХИ!B33+[1]ГОРОД!B33+[1]Образование!B33+[1]Культура!B33+[1]Фин.комитет!B33+[1]Карамышево!B33+[1]Барановка!B33+[1]Таловка!B33+[1]Кузьмика!B33+[1]Октябрьский!B33+[1]Саввушка!B33+[1]Черепановск!B33+[1]Спорт.ком.!B33+'[1]Дюсш+СП'!B33</f>
        <v>5</v>
      </c>
      <c r="C33" s="66" t="s">
        <v>466</v>
      </c>
      <c r="D33" s="66" t="s">
        <v>466</v>
      </c>
      <c r="E33" s="66" t="s">
        <v>466</v>
      </c>
      <c r="F33" s="67" t="s">
        <v>466</v>
      </c>
      <c r="G33" s="68" t="s">
        <v>466</v>
      </c>
      <c r="H33" s="69" t="s">
        <v>466</v>
      </c>
      <c r="I33" s="81" t="s">
        <v>466</v>
      </c>
      <c r="J33" s="81" t="s">
        <v>466</v>
      </c>
      <c r="K33" s="81" t="s">
        <v>466</v>
      </c>
      <c r="L33" s="82" t="s">
        <v>466</v>
      </c>
    </row>
    <row r="34" spans="1:12" ht="84" customHeight="1" x14ac:dyDescent="0.25">
      <c r="A34" s="75" t="s">
        <v>489</v>
      </c>
      <c r="B34" s="70">
        <f>[1]ЗРУСХИ!B34+[1]ГОРОД!B34+[1]Образование!B34+[1]Культура!B34+[1]Фин.комитет!B34+[1]Карамышево!B34+[1]Барановка!B34+[1]Таловка!B34+[1]Кузьмика!B34+[1]Октябрьский!B34+[1]Саввушка!B34+[1]Черепановск!B34+[1]Спорт.ком.!B34+'[1]Дюсш+СП'!B34</f>
        <v>5</v>
      </c>
      <c r="C34" s="66" t="s">
        <v>466</v>
      </c>
      <c r="D34" s="66" t="s">
        <v>466</v>
      </c>
      <c r="E34" s="66" t="s">
        <v>466</v>
      </c>
      <c r="F34" s="67" t="s">
        <v>466</v>
      </c>
      <c r="G34" s="68" t="s">
        <v>466</v>
      </c>
      <c r="H34" s="69" t="s">
        <v>466</v>
      </c>
      <c r="I34" s="81" t="s">
        <v>466</v>
      </c>
      <c r="J34" s="81" t="s">
        <v>466</v>
      </c>
      <c r="K34" s="81" t="s">
        <v>466</v>
      </c>
      <c r="L34" s="82" t="s">
        <v>466</v>
      </c>
    </row>
    <row r="35" spans="1:12" ht="63" customHeight="1" x14ac:dyDescent="0.25">
      <c r="A35" s="75" t="s">
        <v>490</v>
      </c>
      <c r="B35" s="70">
        <f>[1]ЗРУСХИ!B35+[1]ГОРОД!B35+[1]Образование!B35+[1]Культура!B35+[1]Фин.комитет!B35+[1]Карамышево!B35+[1]Барановка!B35+[1]Таловка!B35+[1]Кузьмика!B35+[1]Октябрьский!B35+[1]Саввушка!B35+[1]Черепановск!B35+[1]Спорт.ком.!B35+'[1]Дюсш+СП'!B35</f>
        <v>31</v>
      </c>
      <c r="C35" s="66" t="s">
        <v>466</v>
      </c>
      <c r="D35" s="66" t="s">
        <v>466</v>
      </c>
      <c r="E35" s="66" t="s">
        <v>466</v>
      </c>
      <c r="F35" s="67" t="s">
        <v>466</v>
      </c>
      <c r="G35" s="68" t="s">
        <v>466</v>
      </c>
      <c r="H35" s="69" t="s">
        <v>466</v>
      </c>
      <c r="I35" s="81" t="s">
        <v>466</v>
      </c>
      <c r="J35" s="81" t="s">
        <v>466</v>
      </c>
      <c r="K35" s="81" t="s">
        <v>466</v>
      </c>
      <c r="L35" s="82" t="s">
        <v>466</v>
      </c>
    </row>
    <row r="36" spans="1:12" ht="88.5" customHeight="1" x14ac:dyDescent="0.25">
      <c r="A36" s="75" t="s">
        <v>491</v>
      </c>
      <c r="B36" s="70">
        <f>[1]ЗРУСХИ!B36+[1]ГОРОД!B36+[1]Образование!B36+[1]Культура!B36+[1]Фин.комитет!B36+[1]Карамышево!B36+[1]Барановка!B36+[1]Таловка!B36+[1]Кузьмика!B36+[1]Октябрьский!B36+[1]Саввушка!B36+[1]Черепановск!B36+[1]Спорт.ком.!B36+'[1]Дюсш+СП'!B36</f>
        <v>28</v>
      </c>
      <c r="C36" s="66" t="s">
        <v>466</v>
      </c>
      <c r="D36" s="66" t="s">
        <v>466</v>
      </c>
      <c r="E36" s="66" t="s">
        <v>466</v>
      </c>
      <c r="F36" s="67" t="s">
        <v>466</v>
      </c>
      <c r="G36" s="68" t="s">
        <v>466</v>
      </c>
      <c r="H36" s="69" t="s">
        <v>466</v>
      </c>
      <c r="I36" s="81" t="s">
        <v>466</v>
      </c>
      <c r="J36" s="81" t="s">
        <v>466</v>
      </c>
      <c r="K36" s="81" t="s">
        <v>466</v>
      </c>
      <c r="L36" s="82" t="s">
        <v>466</v>
      </c>
    </row>
    <row r="37" spans="1:12" ht="70.5" customHeight="1" x14ac:dyDescent="0.25">
      <c r="A37" s="75" t="s">
        <v>492</v>
      </c>
      <c r="B37" s="70">
        <v>0</v>
      </c>
      <c r="C37" s="66" t="s">
        <v>466</v>
      </c>
      <c r="D37" s="66" t="s">
        <v>466</v>
      </c>
      <c r="E37" s="66" t="s">
        <v>466</v>
      </c>
      <c r="F37" s="67" t="s">
        <v>466</v>
      </c>
      <c r="G37" s="68" t="s">
        <v>466</v>
      </c>
      <c r="H37" s="69" t="s">
        <v>466</v>
      </c>
      <c r="I37" s="81" t="s">
        <v>466</v>
      </c>
      <c r="J37" s="81" t="s">
        <v>466</v>
      </c>
      <c r="K37" s="81" t="s">
        <v>466</v>
      </c>
      <c r="L37" s="82" t="s">
        <v>466</v>
      </c>
    </row>
    <row r="38" spans="1:12" ht="79.5" customHeight="1" x14ac:dyDescent="0.25">
      <c r="A38" s="75" t="s">
        <v>493</v>
      </c>
      <c r="B38" s="70">
        <f>[1]ЗРУСХИ!B38+[1]ГОРОД!B38+[1]Образование!B38+[1]Культура!B38+[1]Фин.комитет!B38+[1]Карамышево!B38+[1]Барановка!B38+[1]Таловка!B38+[1]Кузьмика!B38+[1]Октябрьский!B38+[1]Саввушка!B38+[1]Черепановск!B38+[1]Спорт.ком.!B38+'[1]Дюсш+СП'!B38</f>
        <v>0</v>
      </c>
      <c r="C38" s="66" t="s">
        <v>466</v>
      </c>
      <c r="D38" s="66" t="s">
        <v>466</v>
      </c>
      <c r="E38" s="66" t="s">
        <v>466</v>
      </c>
      <c r="F38" s="67" t="s">
        <v>466</v>
      </c>
      <c r="G38" s="68" t="s">
        <v>466</v>
      </c>
      <c r="H38" s="69" t="s">
        <v>466</v>
      </c>
      <c r="I38" s="81" t="s">
        <v>466</v>
      </c>
      <c r="J38" s="81" t="s">
        <v>466</v>
      </c>
      <c r="K38" s="81" t="s">
        <v>466</v>
      </c>
      <c r="L38" s="82" t="s">
        <v>466</v>
      </c>
    </row>
    <row r="39" spans="1:12" ht="84.75" customHeight="1" x14ac:dyDescent="0.25">
      <c r="A39" s="75" t="s">
        <v>494</v>
      </c>
      <c r="B39" s="70">
        <f>[1]ЗРУСХИ!B39+[1]ГОРОД!B39+[1]Образование!B39+[1]Культура!B39+[1]Фин.комитет!B39+[1]Карамышево!B39+[1]Барановка!B39+[1]Таловка!B39+[1]Кузьмика!B39+[1]Октябрьский!B39+[1]Саввушка!B39+[1]Черепановск!B39+[1]Спорт.ком.!B39+'[1]Дюсш+СП'!B39</f>
        <v>0</v>
      </c>
      <c r="C39" s="66" t="s">
        <v>466</v>
      </c>
      <c r="D39" s="66" t="s">
        <v>466</v>
      </c>
      <c r="E39" s="66" t="s">
        <v>466</v>
      </c>
      <c r="F39" s="67" t="s">
        <v>466</v>
      </c>
      <c r="G39" s="68" t="s">
        <v>466</v>
      </c>
      <c r="H39" s="69" t="s">
        <v>466</v>
      </c>
      <c r="I39" s="81" t="s">
        <v>466</v>
      </c>
      <c r="J39" s="81" t="s">
        <v>466</v>
      </c>
      <c r="K39" s="81" t="s">
        <v>466</v>
      </c>
      <c r="L39" s="82" t="s">
        <v>466</v>
      </c>
    </row>
    <row r="40" spans="1:12" ht="78" customHeight="1" x14ac:dyDescent="0.25">
      <c r="A40" s="75" t="s">
        <v>495</v>
      </c>
      <c r="B40" s="70">
        <f>[1]ЗРУСХИ!B40+[1]ГОРОД!B40+[1]Образование!B40+[1]Культура!B40+[1]Фин.комитет!B40+[1]Карамышево!B40+[1]Барановка!B40+[1]Таловка!B40+[1]Кузьмика!B40+[1]Октябрьский!B40+[1]Саввушка!B40+[1]Черепановск!B40+[1]Спорт.ком.!B40+'[1]Дюсш+СП'!B40</f>
        <v>0</v>
      </c>
      <c r="C40" s="66" t="s">
        <v>466</v>
      </c>
      <c r="D40" s="66" t="s">
        <v>466</v>
      </c>
      <c r="E40" s="66" t="s">
        <v>466</v>
      </c>
      <c r="F40" s="67" t="s">
        <v>466</v>
      </c>
      <c r="G40" s="68" t="s">
        <v>466</v>
      </c>
      <c r="H40" s="69" t="s">
        <v>466</v>
      </c>
      <c r="I40" s="81" t="s">
        <v>466</v>
      </c>
      <c r="J40" s="81" t="s">
        <v>466</v>
      </c>
      <c r="K40" s="81" t="s">
        <v>466</v>
      </c>
      <c r="L40" s="82" t="s">
        <v>466</v>
      </c>
    </row>
    <row r="41" spans="1:12" ht="94.5" customHeight="1" x14ac:dyDescent="0.25">
      <c r="A41" s="75" t="s">
        <v>496</v>
      </c>
      <c r="B41" s="70">
        <f>[1]ЗРУСХИ!B41+[1]ГОРОД!B41+[1]Образование!B41+[1]Культура!B41+[1]Фин.комитет!B41+[1]Карамышево!B41+[1]Барановка!B41+[1]Таловка!B41+[1]Кузьмика!B41+[1]Октябрьский!B41+[1]Саввушка!B41+[1]Черепановск!B41+[1]Спорт.ком.!B41+'[1]Дюсш+СП'!B41</f>
        <v>0</v>
      </c>
      <c r="C41" s="66" t="s">
        <v>466</v>
      </c>
      <c r="D41" s="66" t="s">
        <v>466</v>
      </c>
      <c r="E41" s="66" t="s">
        <v>466</v>
      </c>
      <c r="F41" s="67" t="s">
        <v>466</v>
      </c>
      <c r="G41" s="68" t="s">
        <v>466</v>
      </c>
      <c r="H41" s="69" t="s">
        <v>466</v>
      </c>
      <c r="I41" s="81" t="s">
        <v>466</v>
      </c>
      <c r="J41" s="81" t="s">
        <v>466</v>
      </c>
      <c r="K41" s="81" t="s">
        <v>466</v>
      </c>
      <c r="L41" s="82" t="s">
        <v>466</v>
      </c>
    </row>
    <row r="42" spans="1:12" ht="117.75" customHeight="1" thickBot="1" x14ac:dyDescent="0.3">
      <c r="A42" s="83" t="s">
        <v>497</v>
      </c>
      <c r="B42" s="70">
        <f>[1]ЗРУСХИ!B42+[1]ГОРОД!B42+[1]Образование!B42+[1]Культура!B42+[1]Фин.комитет!B42+[1]Карамышево!B42+[1]Барановка!B42+[1]Таловка!B42+[1]Кузьмика!B42+[1]Октябрьский!B42+[1]Саввушка!B42+[1]Черепановск!B42+[1]Спорт.ком.!B42+'[1]Дюсш+СП'!B42</f>
        <v>0</v>
      </c>
      <c r="C42" s="84" t="s">
        <v>466</v>
      </c>
      <c r="D42" s="84" t="s">
        <v>466</v>
      </c>
      <c r="E42" s="84" t="s">
        <v>466</v>
      </c>
      <c r="F42" s="85" t="s">
        <v>466</v>
      </c>
      <c r="G42" s="86" t="s">
        <v>466</v>
      </c>
      <c r="H42" s="87" t="s">
        <v>466</v>
      </c>
      <c r="I42" s="88" t="s">
        <v>466</v>
      </c>
      <c r="J42" s="88" t="s">
        <v>466</v>
      </c>
      <c r="K42" s="88" t="s">
        <v>466</v>
      </c>
      <c r="L42" s="89" t="s">
        <v>466</v>
      </c>
    </row>
  </sheetData>
  <mergeCells count="20">
    <mergeCell ref="A9:L9"/>
    <mergeCell ref="A16:L16"/>
    <mergeCell ref="A22:L22"/>
    <mergeCell ref="A28:L28"/>
    <mergeCell ref="G6:G7"/>
    <mergeCell ref="H6:H7"/>
    <mergeCell ref="I6:I7"/>
    <mergeCell ref="J6:J7"/>
    <mergeCell ref="K6:K7"/>
    <mergeCell ref="L6:L7"/>
    <mergeCell ref="A1:F1"/>
    <mergeCell ref="G1:I1"/>
    <mergeCell ref="B2:L2"/>
    <mergeCell ref="A4:A7"/>
    <mergeCell ref="B4:B7"/>
    <mergeCell ref="C4:L4"/>
    <mergeCell ref="C5:H5"/>
    <mergeCell ref="I5:L5"/>
    <mergeCell ref="C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2024-01-11 - Мои закупки</vt:lpstr>
      <vt:lpstr>Единств.поставщик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Экономика 3</dc:creator>
  <cp:lastModifiedBy>Пользователь Windows</cp:lastModifiedBy>
  <dcterms:created xsi:type="dcterms:W3CDTF">2024-01-11T03:36:37Z</dcterms:created>
  <dcterms:modified xsi:type="dcterms:W3CDTF">2024-02-01T03:19:33Z</dcterms:modified>
</cp:coreProperties>
</file>