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60" windowWidth="19095" windowHeight="7365"/>
  </bookViews>
  <sheets>
    <sheet name="2014 население" sheetId="2" r:id="rId1"/>
    <sheet name="2014 Бюджет" sheetId="4" r:id="rId2"/>
    <sheet name="2014 прочие" sheetId="3" r:id="rId3"/>
  </sheets>
  <calcPr calcId="114210"/>
</workbook>
</file>

<file path=xl/calcChain.xml><?xml version="1.0" encoding="utf-8"?>
<calcChain xmlns="http://schemas.openxmlformats.org/spreadsheetml/2006/main">
  <c r="R22" i="3"/>
  <c r="Q22"/>
  <c r="R14"/>
  <c r="R20"/>
  <c r="R19"/>
  <c r="R17"/>
  <c r="Q8"/>
  <c r="R8"/>
  <c r="Q9"/>
  <c r="R9"/>
  <c r="Q10"/>
  <c r="R10"/>
  <c r="Q11"/>
  <c r="R11"/>
  <c r="Q12"/>
  <c r="R12"/>
  <c r="Q13"/>
  <c r="R13"/>
  <c r="T13"/>
  <c r="S33" i="2"/>
  <c r="R33"/>
  <c r="Q18" i="3"/>
  <c r="R18"/>
  <c r="Q19"/>
  <c r="Q20"/>
  <c r="T20"/>
  <c r="Q16"/>
  <c r="R16"/>
  <c r="Q17"/>
  <c r="T17"/>
  <c r="Q15"/>
  <c r="R15"/>
  <c r="T15"/>
  <c r="Q14"/>
  <c r="T14"/>
  <c r="R16" i="4"/>
  <c r="Q16"/>
  <c r="R14"/>
  <c r="R13"/>
  <c r="Q13"/>
  <c r="R12"/>
  <c r="R11"/>
  <c r="Q11"/>
  <c r="Q9"/>
  <c r="R9"/>
  <c r="T9"/>
  <c r="Q12"/>
  <c r="Q14"/>
  <c r="T14"/>
  <c r="T11"/>
  <c r="Q10"/>
  <c r="R10"/>
  <c r="T10"/>
  <c r="Q8"/>
  <c r="R8"/>
  <c r="T8"/>
  <c r="U31" i="2"/>
  <c r="R31"/>
  <c r="R30"/>
  <c r="R29"/>
  <c r="S29"/>
  <c r="S28"/>
  <c r="R28"/>
  <c r="S27"/>
  <c r="R27"/>
  <c r="S26"/>
  <c r="R26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U25"/>
  <c r="R13"/>
  <c r="R14"/>
  <c r="S14"/>
  <c r="U14"/>
  <c r="R12"/>
  <c r="S11"/>
  <c r="R11"/>
  <c r="R8"/>
  <c r="S8"/>
  <c r="R9"/>
  <c r="S9"/>
  <c r="R10"/>
  <c r="S10"/>
  <c r="U11"/>
  <c r="U12"/>
</calcChain>
</file>

<file path=xl/sharedStrings.xml><?xml version="1.0" encoding="utf-8"?>
<sst xmlns="http://schemas.openxmlformats.org/spreadsheetml/2006/main" count="146" uniqueCount="64">
  <si>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</si>
  <si>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</si>
  <si>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</si>
  <si>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</si>
  <si>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</si>
  <si>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</si>
  <si>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</si>
  <si>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ИТОГО</t>
  </si>
  <si>
    <t>Показания  приборов учёта тепловой энергии</t>
  </si>
  <si>
    <t>основ. Гкал</t>
  </si>
  <si>
    <t>потери</t>
  </si>
  <si>
    <t>Адрес жилого дома</t>
  </si>
  <si>
    <t>Журнал учета тепловой энергии у потребителей (население) за 2014 г.</t>
  </si>
  <si>
    <t>котельная</t>
  </si>
  <si>
    <t>с.Барановка</t>
  </si>
  <si>
    <t>с.Гальцовка</t>
  </si>
  <si>
    <t>п.Беспаловский</t>
  </si>
  <si>
    <t>ул.Центральная 106</t>
  </si>
  <si>
    <t>ул.Центральная 61 кв.2</t>
  </si>
  <si>
    <t xml:space="preserve">ул.Центральная 47 кв.1 </t>
  </si>
  <si>
    <t>ул.Центральная 63</t>
  </si>
  <si>
    <t>ул.Косачева 18</t>
  </si>
  <si>
    <t>ул.Нагорная 7</t>
  </si>
  <si>
    <t>ул.Нагорная 30 кв.1</t>
  </si>
  <si>
    <t>с.Карамышево</t>
  </si>
  <si>
    <t>ул.Кирова 23 кв.1</t>
  </si>
  <si>
    <t>ул.Кирова 23 кв.2</t>
  </si>
  <si>
    <t>ул.Котельная 3 кв.1</t>
  </si>
  <si>
    <t>ул.Котельная 3 кв.2</t>
  </si>
  <si>
    <t>ул.Центральная 2 кв.2</t>
  </si>
  <si>
    <t>ул.Котельная 1 кв.1</t>
  </si>
  <si>
    <t>ул.Тракторная 6 кв.1</t>
  </si>
  <si>
    <t>ул.Молодежная 11</t>
  </si>
  <si>
    <t>пер.Ключевской 3 кв.1</t>
  </si>
  <si>
    <t>пер.Ключевской 5 кв.2</t>
  </si>
  <si>
    <t>ул.Кирова 30</t>
  </si>
  <si>
    <t>с.Саввушка</t>
  </si>
  <si>
    <t>ул.Ивановская 48 кв.1</t>
  </si>
  <si>
    <t>ул.Ивановская 48 кв.2</t>
  </si>
  <si>
    <t>ул.Ивановская 52 кв.1</t>
  </si>
  <si>
    <t>ул.Ивановская 52 кв.2</t>
  </si>
  <si>
    <t>ул.Ивановская 68</t>
  </si>
  <si>
    <t>ул.Центральная 65</t>
  </si>
  <si>
    <t>Потребилель</t>
  </si>
  <si>
    <t>МБОУ Борановская СОШ</t>
  </si>
  <si>
    <t>МКОУ Гальцовская ООШ (мастерская)</t>
  </si>
  <si>
    <t>МБОУ Карамышевская СОШ</t>
  </si>
  <si>
    <t>с.Кузьминка</t>
  </si>
  <si>
    <t>МКОУ Кузьминская СОШ</t>
  </si>
  <si>
    <t>МБОУ Саввушинская СОШ</t>
  </si>
  <si>
    <t>МКДОУ Саввушинский детский сад "Пчелка"</t>
  </si>
  <si>
    <t>КГБУЗ "ЦРБ г.Змеиногорска"</t>
  </si>
  <si>
    <t>ИТОГО:</t>
  </si>
  <si>
    <t>Журнал учета тепловой энергии у потребителей (бюджет) за 2014 г.</t>
  </si>
  <si>
    <t>Журнал учета тепловой энергии у потребителей (прочие) за 2014 г.</t>
  </si>
  <si>
    <t>СПК И.Я. Шумакова контора</t>
  </si>
  <si>
    <t>ИП Недобежкина Л.Г.</t>
  </si>
  <si>
    <t>ИП Недобежкина Л.В.</t>
  </si>
  <si>
    <t>ИП Лопатина Н.А.</t>
  </si>
  <si>
    <t>ИП Косенко Р.А.</t>
  </si>
  <si>
    <t>Змеиногорское РайПо</t>
  </si>
  <si>
    <t>ИП Паутов Г.М.</t>
  </si>
  <si>
    <t>ИП Егорова Т.А.</t>
  </si>
  <si>
    <t>ИП Мошкин И.А.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</si>
</sst>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9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0" fontId="8" fillId="0" borderId="0" xfId="1" applyFont="1"/>
    <xf numFmtId="0" fontId="0" fillId="0" borderId="0" xfId="0" applyFont="1"/>
    <xf numFmtId="0" fontId="5" fillId="0" borderId="0" xfId="1" applyFont="1" applyAlignment="1">
      <alignment horizontal="center" wrapText="1"/>
    </xf>
    <xf numFmtId="0" fontId="7" fillId="2" borderId="0" xfId="1" applyFont="1" applyFill="1" applyBorder="1" applyAlignment="1">
      <alignment horizontal="center" vertical="top" wrapText="1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0" fontId="7" fillId="2" borderId="3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0" fontId="7" fillId="2" borderId="2" xfId="1" applyNumberFormat="1" applyFont="1" applyFill="1" applyBorder="1" applyAlignment="1">
      <alignment horizontal="center" vertical="center" wrapText="1"/>
    </xf>
    <xf numFmtId="10" fontId="7" fillId="2" borderId="4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2" fontId="2" fillId="2" borderId="1" xfId="1" applyNumberFormat="1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164" fontId="11" fillId="0" borderId="0" xfId="0" applyNumberFormat="1" applyFont="1"/>
    <xf numFmtId="0" fontId="11" fillId="0" borderId="0" xfId="0" applyFont="1"/>
    <xf numFmtId="0" fontId="7" fillId="2" borderId="4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0" xfId="0" applyNumberFormat="1" applyFont="1"/>
    <xf numFmtId="164" fontId="9" fillId="0" borderId="0" xfId="0" applyNumberFormat="1" applyFont="1" applyAlignment="1">
      <alignment horizontal="center"/>
    </xf>
    <xf numFmtId="2" fontId="3" fillId="2" borderId="7" xfId="1" applyNumberFormat="1" applyFont="1" applyFill="1" applyBorder="1" applyAlignment="1">
      <alignment horizontal="center" vertical="top" wrapText="1"/>
    </xf>
    <xf numFmtId="2" fontId="3" fillId="2" borderId="8" xfId="1" applyNumberFormat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7" fillId="2" borderId="1" xfId="1" applyFont="1" applyFill="1" applyBorder="1" applyAlignment="1">
      <alignment vertical="top" wrapText="1"/>
    </xf>
    <xf numFmtId="0" fontId="7" fillId="2" borderId="9" xfId="1" applyFont="1" applyFill="1" applyBorder="1" applyAlignment="1">
      <alignment horizontal="center" vertical="top" wrapText="1"/>
    </xf>
    <xf numFmtId="0" fontId="7" fillId="2" borderId="10" xfId="1" applyFont="1" applyFill="1" applyBorder="1" applyAlignment="1">
      <alignment horizontal="center" vertical="top" wrapText="1"/>
    </xf>
    <xf numFmtId="0" fontId="7" fillId="2" borderId="11" xfId="1" applyFont="1" applyFill="1" applyBorder="1" applyAlignment="1">
      <alignment horizontal="center" vertical="top" wrapText="1"/>
    </xf>
    <xf numFmtId="0" fontId="7" fillId="2" borderId="12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10" fontId="7" fillId="2" borderId="2" xfId="1" applyNumberFormat="1" applyFont="1" applyFill="1" applyBorder="1" applyAlignment="1">
      <alignment horizontal="center" vertical="center" wrapText="1"/>
    </xf>
    <xf numFmtId="10" fontId="7" fillId="2" borderId="3" xfId="1" applyNumberFormat="1" applyFont="1" applyFill="1" applyBorder="1" applyAlignment="1">
      <alignment horizontal="center" vertical="center" wrapText="1"/>
    </xf>
    <xf numFmtId="10" fontId="7" fillId="2" borderId="4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  <xf numFmtId="0" fontId="7" fillId="2" borderId="4" xfId="1" applyFont="1" applyFill="1" applyBorder="1" applyAlignment="1">
      <alignment horizontal="center" vertical="top" wrapText="1"/>
    </xf>
  </cellXfs>
  <cellStyles count="4">
    <cellStyle name="Normal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33"/>
  <sheetViews>
    <sheetView tabSelected="1" topLeftCell="B1" zoomScale="112" zoomScaleNormal="112" workbookViewId="0">
      <selection activeCell="P33" sqref="P33:R33"/>
    </sheetView>
  </sheetViews>
  <sheetFormatPr defaultRowHeight="15"/>
  <cols>
    <col min="1" max="1" width="0.7109375" hidden="1" customWidth="1"/>
    <col min="2" max="2" width="19.42578125" style="8" customWidth="1"/>
    <col min="3" max="3" width="20.28515625" customWidth="1"/>
    <col min="4" max="4" width="6.5703125" style="16" customWidth="1"/>
    <col min="5" max="5" width="7" style="17" customWidth="1"/>
    <col min="6" max="6" width="6.85546875" style="17" customWidth="1"/>
    <col min="7" max="7" width="6.7109375" style="17" customWidth="1"/>
    <col min="8" max="8" width="6.140625" style="17" customWidth="1"/>
    <col min="9" max="9" width="7" style="17" customWidth="1"/>
    <col min="10" max="10" width="5.7109375" style="17" customWidth="1"/>
    <col min="11" max="11" width="7.42578125" style="17" customWidth="1"/>
    <col min="12" max="12" width="6.28515625" style="18" customWidth="1"/>
    <col min="13" max="13" width="7.140625" style="17" customWidth="1"/>
    <col min="14" max="14" width="6.5703125" style="17" customWidth="1"/>
    <col min="15" max="15" width="7" style="17" customWidth="1"/>
    <col min="16" max="17" width="6.7109375" style="17" customWidth="1"/>
    <col min="18" max="18" width="8.7109375" style="17" customWidth="1"/>
    <col min="19" max="19" width="6.5703125" style="23" customWidth="1"/>
    <col min="20" max="20" width="0.140625" hidden="1" customWidth="1"/>
    <col min="21" max="21" width="8.140625" style="12" customWidth="1"/>
  </cols>
  <sheetData>
    <row r="2" spans="2:21" ht="15.75">
      <c r="B2" s="7"/>
      <c r="C2" s="50" t="s">
        <v>12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9"/>
    </row>
    <row r="4" spans="2:21">
      <c r="B4" s="67" t="s">
        <v>13</v>
      </c>
      <c r="C4" s="51" t="s">
        <v>11</v>
      </c>
      <c r="D4" s="52" t="s">
        <v>8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4"/>
      <c r="T4" s="10"/>
    </row>
    <row r="5" spans="2:21">
      <c r="B5" s="68"/>
      <c r="C5" s="51"/>
      <c r="D5" s="55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7"/>
      <c r="T5" s="10"/>
    </row>
    <row r="6" spans="2:21">
      <c r="B6" s="68"/>
      <c r="C6" s="51"/>
      <c r="D6" s="48" t="s">
        <v>3</v>
      </c>
      <c r="E6" s="49"/>
      <c r="F6" s="48" t="s">
        <v>4</v>
      </c>
      <c r="G6" s="49"/>
      <c r="H6" s="48" t="s">
        <v>5</v>
      </c>
      <c r="I6" s="49"/>
      <c r="J6" s="48" t="s">
        <v>6</v>
      </c>
      <c r="K6" s="49"/>
      <c r="L6" s="46" t="s">
        <v>0</v>
      </c>
      <c r="M6" s="47"/>
      <c r="N6" s="48" t="s">
        <v>1</v>
      </c>
      <c r="O6" s="49"/>
      <c r="P6" s="48" t="s">
        <v>2</v>
      </c>
      <c r="Q6" s="49"/>
      <c r="R6" s="58" t="s">
        <v>7</v>
      </c>
      <c r="S6" s="59"/>
      <c r="T6" s="10"/>
    </row>
    <row r="7" spans="2:21" ht="24">
      <c r="B7" s="69"/>
      <c r="C7" s="51"/>
      <c r="D7" s="15" t="s">
        <v>9</v>
      </c>
      <c r="E7" s="3" t="s">
        <v>10</v>
      </c>
      <c r="F7" s="3" t="s">
        <v>9</v>
      </c>
      <c r="G7" s="3" t="s">
        <v>10</v>
      </c>
      <c r="H7" s="3" t="s">
        <v>9</v>
      </c>
      <c r="I7" s="3" t="s">
        <v>10</v>
      </c>
      <c r="J7" s="3" t="s">
        <v>9</v>
      </c>
      <c r="K7" s="3" t="s">
        <v>10</v>
      </c>
      <c r="L7" s="4" t="s">
        <v>9</v>
      </c>
      <c r="M7" s="3" t="s">
        <v>10</v>
      </c>
      <c r="N7" s="3" t="s">
        <v>9</v>
      </c>
      <c r="O7" s="3" t="s">
        <v>10</v>
      </c>
      <c r="P7" s="3" t="s">
        <v>9</v>
      </c>
      <c r="Q7" s="3" t="s">
        <v>10</v>
      </c>
      <c r="R7" s="3" t="s">
        <v>9</v>
      </c>
      <c r="S7" s="3" t="s">
        <v>10</v>
      </c>
      <c r="T7" s="1"/>
    </row>
    <row r="8" spans="2:21">
      <c r="B8" s="61" t="s">
        <v>14</v>
      </c>
      <c r="C8" s="5" t="s">
        <v>19</v>
      </c>
      <c r="D8" s="26">
        <v>1.075</v>
      </c>
      <c r="E8" s="27">
        <v>5.0999999999999997E-2</v>
      </c>
      <c r="F8" s="27">
        <v>1.1759999999999999</v>
      </c>
      <c r="G8" s="27">
        <v>5.6000000000000001E-2</v>
      </c>
      <c r="H8" s="27">
        <v>0.98899999999999999</v>
      </c>
      <c r="I8" s="27">
        <v>4.7E-2</v>
      </c>
      <c r="J8" s="27">
        <v>0.32300000000000001</v>
      </c>
      <c r="K8" s="27">
        <v>1.4999999999999999E-2</v>
      </c>
      <c r="L8" s="28">
        <v>0.96499999999999997</v>
      </c>
      <c r="M8" s="28">
        <v>4.5999999999999999E-2</v>
      </c>
      <c r="N8" s="28">
        <v>1.1180000000000001</v>
      </c>
      <c r="O8" s="28">
        <v>5.2999999999999999E-2</v>
      </c>
      <c r="P8" s="29">
        <v>2.004</v>
      </c>
      <c r="Q8" s="29">
        <v>9.5000000000000001E-2</v>
      </c>
      <c r="R8" s="19">
        <f>D8+F8+H8+J8+L8+N8+P8</f>
        <v>7.65</v>
      </c>
      <c r="S8" s="22">
        <f>E8+G8+I8+K8+M8+O8+Q8</f>
        <v>0.36299999999999999</v>
      </c>
      <c r="T8" s="1"/>
    </row>
    <row r="9" spans="2:21">
      <c r="B9" s="62"/>
      <c r="C9" s="5" t="s">
        <v>17</v>
      </c>
      <c r="D9" s="26"/>
      <c r="E9" s="27"/>
      <c r="F9" s="27"/>
      <c r="G9" s="27"/>
      <c r="H9" s="27">
        <v>8.0730000000000004</v>
      </c>
      <c r="I9" s="27"/>
      <c r="J9" s="27"/>
      <c r="K9" s="27"/>
      <c r="L9" s="28"/>
      <c r="M9" s="30"/>
      <c r="N9" s="28"/>
      <c r="O9" s="28"/>
      <c r="P9" s="29">
        <v>5.1710000000000003</v>
      </c>
      <c r="Q9" s="29"/>
      <c r="R9" s="19">
        <f>D9+F9+H9+J9+L9+N9+P9</f>
        <v>13.244</v>
      </c>
      <c r="S9" s="22">
        <f>E9+G9+I9+K9+M9+O9+Q9</f>
        <v>0</v>
      </c>
      <c r="T9" s="1"/>
    </row>
    <row r="10" spans="2:21" ht="16.5" customHeight="1">
      <c r="B10" s="62"/>
      <c r="C10" s="5" t="s">
        <v>18</v>
      </c>
      <c r="D10" s="31">
        <v>0.5</v>
      </c>
      <c r="E10" s="32">
        <v>8.9999999999999993E-3</v>
      </c>
      <c r="F10" s="32">
        <v>0.5</v>
      </c>
      <c r="G10" s="32">
        <v>8.9999999999999993E-3</v>
      </c>
      <c r="H10" s="32">
        <v>1</v>
      </c>
      <c r="I10" s="32">
        <v>1.7999999999999999E-2</v>
      </c>
      <c r="J10" s="32">
        <v>1</v>
      </c>
      <c r="K10" s="27">
        <v>1.7999999999999999E-2</v>
      </c>
      <c r="L10" s="28">
        <v>0.5</v>
      </c>
      <c r="M10" s="28">
        <v>8.9999999999999993E-3</v>
      </c>
      <c r="N10" s="28">
        <v>0.5</v>
      </c>
      <c r="O10" s="28">
        <v>8.9999999999999993E-3</v>
      </c>
      <c r="P10" s="28">
        <v>1</v>
      </c>
      <c r="Q10" s="29">
        <v>1.7999999999999999E-2</v>
      </c>
      <c r="R10" s="19">
        <f>P10+N10+L10+J10+H10+F10+D10</f>
        <v>5</v>
      </c>
      <c r="S10" s="22">
        <f>Q10+O10+M10+K10+I10+G10+E10</f>
        <v>8.9999999999999983E-2</v>
      </c>
      <c r="T10" s="1"/>
    </row>
    <row r="11" spans="2:21">
      <c r="B11" s="63"/>
      <c r="C11" s="5" t="s">
        <v>20</v>
      </c>
      <c r="D11" s="31">
        <v>19.14</v>
      </c>
      <c r="E11" s="32"/>
      <c r="F11" s="32">
        <v>14.73</v>
      </c>
      <c r="G11" s="32"/>
      <c r="H11" s="32">
        <v>12.018000000000001</v>
      </c>
      <c r="I11" s="32"/>
      <c r="J11" s="32">
        <v>4.8049999999999997</v>
      </c>
      <c r="K11" s="32"/>
      <c r="L11" s="28"/>
      <c r="M11" s="28"/>
      <c r="N11" s="28">
        <v>10.321</v>
      </c>
      <c r="O11" s="28"/>
      <c r="P11" s="28">
        <v>19.745000000000001</v>
      </c>
      <c r="Q11" s="28"/>
      <c r="R11" s="19">
        <f>P11+N11+L11+J11+H11+F11+D11</f>
        <v>80.759</v>
      </c>
      <c r="S11" s="22">
        <f>E11+G11+I11+K11+M11+O11+Q11</f>
        <v>0</v>
      </c>
      <c r="T11" s="1"/>
      <c r="U11" s="34">
        <f>SUM(R8:S11)</f>
        <v>107.10599999999999</v>
      </c>
    </row>
    <row r="12" spans="2:21">
      <c r="B12" s="25" t="s">
        <v>15</v>
      </c>
      <c r="C12" s="5" t="s">
        <v>21</v>
      </c>
      <c r="D12" s="31">
        <v>14.411</v>
      </c>
      <c r="E12" s="32"/>
      <c r="F12" s="32">
        <v>8.1199999999999992</v>
      </c>
      <c r="G12" s="32"/>
      <c r="H12" s="32">
        <v>10.79</v>
      </c>
      <c r="I12" s="32"/>
      <c r="J12" s="32">
        <v>10.028</v>
      </c>
      <c r="K12" s="32"/>
      <c r="L12" s="28"/>
      <c r="M12" s="28"/>
      <c r="N12" s="28">
        <v>10.210000000000001</v>
      </c>
      <c r="O12" s="28"/>
      <c r="P12" s="28">
        <v>12.204000000000001</v>
      </c>
      <c r="Q12" s="28"/>
      <c r="R12" s="19">
        <f>D12+F12+H12+J12+L12+N12+P12</f>
        <v>65.763000000000005</v>
      </c>
      <c r="S12" s="20"/>
      <c r="U12" s="34">
        <f>R12</f>
        <v>65.763000000000005</v>
      </c>
    </row>
    <row r="13" spans="2:21">
      <c r="B13" s="24" t="s">
        <v>16</v>
      </c>
      <c r="C13" s="5" t="s">
        <v>22</v>
      </c>
      <c r="D13" s="26">
        <v>9.3520000000000003</v>
      </c>
      <c r="E13" s="27"/>
      <c r="F13" s="27">
        <v>9.16</v>
      </c>
      <c r="G13" s="27"/>
      <c r="H13" s="27">
        <v>8.9589999999999996</v>
      </c>
      <c r="I13" s="27"/>
      <c r="J13" s="27">
        <v>5.2679999999999998</v>
      </c>
      <c r="K13" s="27"/>
      <c r="L13" s="28"/>
      <c r="M13" s="30"/>
      <c r="N13" s="28">
        <v>7.4809999999999999</v>
      </c>
      <c r="O13" s="28"/>
      <c r="P13" s="29">
        <v>16.521999999999998</v>
      </c>
      <c r="Q13" s="29"/>
      <c r="R13" s="19">
        <f>D13+F13+H13+J13+P13+N13+L13</f>
        <v>56.741999999999997</v>
      </c>
      <c r="S13" s="20"/>
      <c r="U13" s="35"/>
    </row>
    <row r="14" spans="2:21">
      <c r="B14" s="14"/>
      <c r="C14" s="5" t="s">
        <v>23</v>
      </c>
      <c r="D14" s="26">
        <v>2.1</v>
      </c>
      <c r="E14" s="27">
        <v>0.17899999999999999</v>
      </c>
      <c r="F14" s="27">
        <v>2.2000000000000002</v>
      </c>
      <c r="G14" s="27">
        <v>0.188</v>
      </c>
      <c r="H14" s="27">
        <v>1.3</v>
      </c>
      <c r="I14" s="27">
        <v>0.111</v>
      </c>
      <c r="J14" s="27">
        <v>1.127</v>
      </c>
      <c r="K14" s="27">
        <v>9.6000000000000002E-2</v>
      </c>
      <c r="L14" s="28">
        <v>1.4</v>
      </c>
      <c r="M14" s="30">
        <v>0.11899999999999999</v>
      </c>
      <c r="N14" s="28">
        <v>2.1</v>
      </c>
      <c r="O14" s="28">
        <v>0.17899999999999999</v>
      </c>
      <c r="P14" s="29">
        <v>2.1</v>
      </c>
      <c r="Q14" s="29">
        <v>0.17899999999999999</v>
      </c>
      <c r="R14" s="19">
        <f>D14+F14+H14+J14+L14+N14+P14</f>
        <v>12.327</v>
      </c>
      <c r="S14" s="21">
        <f>E14+G14+I14+K14+M14+O14+Q14</f>
        <v>1.0509999999999999</v>
      </c>
      <c r="U14" s="34">
        <f>SUM(R13:S14)</f>
        <v>70.12</v>
      </c>
    </row>
    <row r="15" spans="2:21">
      <c r="B15" s="64" t="s">
        <v>24</v>
      </c>
      <c r="C15" s="5" t="s">
        <v>25</v>
      </c>
      <c r="D15" s="26">
        <v>1.3480000000000001</v>
      </c>
      <c r="E15" s="27">
        <v>4.9000000000000002E-2</v>
      </c>
      <c r="F15" s="27">
        <v>1.7529999999999999</v>
      </c>
      <c r="G15" s="27">
        <v>6.3E-2</v>
      </c>
      <c r="H15" s="27">
        <v>0.50900000000000001</v>
      </c>
      <c r="I15" s="27">
        <v>1.7999999999999999E-2</v>
      </c>
      <c r="J15" s="27">
        <v>0.52400000000000002</v>
      </c>
      <c r="K15" s="27">
        <v>1.9E-2</v>
      </c>
      <c r="L15" s="28">
        <v>0.875</v>
      </c>
      <c r="M15" s="30">
        <v>3.2000000000000001E-2</v>
      </c>
      <c r="N15" s="28">
        <v>0.81</v>
      </c>
      <c r="O15" s="28">
        <v>2.9000000000000001E-2</v>
      </c>
      <c r="P15" s="29">
        <v>1.3280000000000001</v>
      </c>
      <c r="Q15" s="29">
        <v>4.8000000000000001E-2</v>
      </c>
      <c r="R15" s="19">
        <f>P15+N15+L15+J15+H15+F15+D15</f>
        <v>7.1470000000000002</v>
      </c>
      <c r="S15" s="21">
        <f>Q15+O15+M15+K15+I15+G15+E15</f>
        <v>0.25800000000000001</v>
      </c>
      <c r="U15" s="35"/>
    </row>
    <row r="16" spans="2:21">
      <c r="B16" s="65"/>
      <c r="C16" s="5" t="s">
        <v>26</v>
      </c>
      <c r="D16" s="26">
        <v>1.704</v>
      </c>
      <c r="E16" s="27">
        <v>6.2E-2</v>
      </c>
      <c r="F16" s="27">
        <v>1.554</v>
      </c>
      <c r="G16" s="27">
        <v>5.6000000000000001E-2</v>
      </c>
      <c r="H16" s="27">
        <v>1.345</v>
      </c>
      <c r="I16" s="27">
        <v>4.9000000000000002E-2</v>
      </c>
      <c r="J16" s="27"/>
      <c r="K16" s="27"/>
      <c r="L16" s="28">
        <v>0.94699999999999995</v>
      </c>
      <c r="M16" s="30">
        <v>3.4000000000000002E-2</v>
      </c>
      <c r="N16" s="28">
        <v>1.004</v>
      </c>
      <c r="O16" s="28">
        <v>3.5999999999999997E-2</v>
      </c>
      <c r="P16" s="29">
        <v>1.581</v>
      </c>
      <c r="Q16" s="29">
        <v>5.7000000000000002E-2</v>
      </c>
      <c r="R16" s="19">
        <f>D16+F16+H16+J16+L16+N16+P16</f>
        <v>8.1349999999999998</v>
      </c>
      <c r="S16" s="21">
        <f>Q16+O16+M16+K16+I16+G16+E16</f>
        <v>0.29399999999999998</v>
      </c>
      <c r="U16" s="35"/>
    </row>
    <row r="17" spans="2:21">
      <c r="B17" s="65"/>
      <c r="C17" s="5" t="s">
        <v>35</v>
      </c>
      <c r="D17" s="26">
        <v>6</v>
      </c>
      <c r="E17" s="27">
        <v>0.65500000000000003</v>
      </c>
      <c r="F17" s="27">
        <v>7.798</v>
      </c>
      <c r="G17" s="27">
        <v>0.85099999999999998</v>
      </c>
      <c r="H17" s="27">
        <v>5.5679999999999996</v>
      </c>
      <c r="I17" s="27">
        <v>0.60799999999999998</v>
      </c>
      <c r="J17" s="27">
        <v>4.0129999999999999</v>
      </c>
      <c r="K17" s="27">
        <v>0.438</v>
      </c>
      <c r="L17" s="28"/>
      <c r="M17" s="30"/>
      <c r="N17" s="28"/>
      <c r="O17" s="28"/>
      <c r="P17" s="29"/>
      <c r="Q17" s="29"/>
      <c r="R17" s="19">
        <f>D17+F17+H17+J17</f>
        <v>23.378999999999998</v>
      </c>
      <c r="S17" s="21">
        <f>E17+G17+I17+K17</f>
        <v>2.552</v>
      </c>
      <c r="U17" s="35"/>
    </row>
    <row r="18" spans="2:21">
      <c r="B18" s="65"/>
      <c r="C18" s="5" t="s">
        <v>30</v>
      </c>
      <c r="D18" s="26">
        <v>1.9039999999999999</v>
      </c>
      <c r="E18" s="27">
        <v>0.28999999999999998</v>
      </c>
      <c r="F18" s="27">
        <v>2.077</v>
      </c>
      <c r="G18" s="27">
        <v>0.316</v>
      </c>
      <c r="H18" s="27">
        <v>2.1949999999999998</v>
      </c>
      <c r="I18" s="27">
        <v>0.33400000000000002</v>
      </c>
      <c r="J18" s="27">
        <v>1.6060000000000001</v>
      </c>
      <c r="K18" s="27">
        <v>0.24399999999999999</v>
      </c>
      <c r="L18" s="28"/>
      <c r="M18" s="30"/>
      <c r="N18" s="28">
        <v>1.8680000000000001</v>
      </c>
      <c r="O18" s="28">
        <v>0.28399999999999997</v>
      </c>
      <c r="P18" s="29">
        <v>2.3740000000000001</v>
      </c>
      <c r="Q18" s="29">
        <v>0.36099999999999999</v>
      </c>
      <c r="R18" s="19">
        <f>P18+N18+J18+H18+L18+F18+D18</f>
        <v>12.023999999999999</v>
      </c>
      <c r="S18" s="21">
        <f>Q18+O18+M18+K18+I18+G18+E18</f>
        <v>1.8290000000000002</v>
      </c>
      <c r="U18" s="35"/>
    </row>
    <row r="19" spans="2:21">
      <c r="B19" s="65"/>
      <c r="C19" s="5" t="s">
        <v>27</v>
      </c>
      <c r="D19" s="26">
        <v>1.823</v>
      </c>
      <c r="E19" s="27">
        <v>5.2999999999999999E-2</v>
      </c>
      <c r="F19" s="27">
        <v>1.5089999999999999</v>
      </c>
      <c r="G19" s="27">
        <v>4.3999999999999997E-2</v>
      </c>
      <c r="H19" s="27">
        <v>1.7609999999999999</v>
      </c>
      <c r="I19" s="27">
        <v>5.0999999999999997E-2</v>
      </c>
      <c r="J19" s="27">
        <v>1.236</v>
      </c>
      <c r="K19" s="27">
        <v>3.5999999999999997E-2</v>
      </c>
      <c r="L19" s="28">
        <v>1.0609999999999999</v>
      </c>
      <c r="M19" s="30">
        <v>3.1E-2</v>
      </c>
      <c r="N19" s="28">
        <v>1.6459999999999999</v>
      </c>
      <c r="O19" s="28">
        <v>4.7E-2</v>
      </c>
      <c r="P19" s="29">
        <v>2.2730000000000001</v>
      </c>
      <c r="Q19" s="29">
        <v>6.6000000000000003E-2</v>
      </c>
      <c r="R19" s="19">
        <f>P19+N19+L19+J19+H19+F19+D19</f>
        <v>11.309000000000001</v>
      </c>
      <c r="S19" s="21">
        <f>Q19+O19+M19+K19+I19+G19+E19</f>
        <v>0.32800000000000001</v>
      </c>
      <c r="U19" s="35"/>
    </row>
    <row r="20" spans="2:21">
      <c r="B20" s="65"/>
      <c r="C20" s="5" t="s">
        <v>28</v>
      </c>
      <c r="D20" s="26">
        <v>1.484</v>
      </c>
      <c r="E20" s="27">
        <v>4.2999999999999997E-2</v>
      </c>
      <c r="F20" s="27">
        <v>1.617</v>
      </c>
      <c r="G20" s="27">
        <v>4.7E-2</v>
      </c>
      <c r="H20" s="27">
        <v>1.627</v>
      </c>
      <c r="I20" s="27">
        <v>4.7E-2</v>
      </c>
      <c r="J20" s="27">
        <v>1.2809999999999999</v>
      </c>
      <c r="K20" s="27">
        <v>3.6999999999999998E-2</v>
      </c>
      <c r="L20" s="28">
        <v>1.264</v>
      </c>
      <c r="M20" s="30">
        <v>3.5999999999999997E-2</v>
      </c>
      <c r="N20" s="28">
        <v>1.264</v>
      </c>
      <c r="O20" s="28">
        <v>3.5999999999999997E-2</v>
      </c>
      <c r="P20" s="29">
        <v>1.448</v>
      </c>
      <c r="Q20" s="29">
        <v>4.2000000000000003E-2</v>
      </c>
      <c r="R20" s="19">
        <f>P20+N20+L20+J20+H20+F20+D20</f>
        <v>9.9849999999999994</v>
      </c>
      <c r="S20" s="21">
        <f>Q20+O20+M20+K20+I20+G20+E20</f>
        <v>0.28799999999999998</v>
      </c>
      <c r="U20" s="35"/>
    </row>
    <row r="21" spans="2:21">
      <c r="B21" s="65"/>
      <c r="C21" s="2" t="s">
        <v>29</v>
      </c>
      <c r="D21" s="33">
        <v>1.5329999999999999</v>
      </c>
      <c r="E21" s="29">
        <v>0.12</v>
      </c>
      <c r="F21" s="29">
        <v>1.387</v>
      </c>
      <c r="G21" s="29">
        <v>0.109</v>
      </c>
      <c r="H21" s="29">
        <v>0.94499999999999995</v>
      </c>
      <c r="I21" s="29">
        <v>7.3999999999999996E-2</v>
      </c>
      <c r="J21" s="29">
        <v>0.65500000000000003</v>
      </c>
      <c r="K21" s="29">
        <v>5.1999999999999998E-2</v>
      </c>
      <c r="L21" s="28">
        <v>0.61699999999999999</v>
      </c>
      <c r="M21" s="30">
        <v>4.8000000000000001E-2</v>
      </c>
      <c r="N21" s="28">
        <v>0.74199999999999999</v>
      </c>
      <c r="O21" s="28">
        <v>5.8000000000000003E-2</v>
      </c>
      <c r="P21" s="29">
        <v>0.51</v>
      </c>
      <c r="Q21" s="29">
        <v>0.04</v>
      </c>
      <c r="R21" s="19">
        <f>P21+N21+L21+J21+H21+F21+D21</f>
        <v>6.3889999999999993</v>
      </c>
      <c r="S21" s="21">
        <f>Q21+O21+M21+K21+I21+G21+E21</f>
        <v>0.501</v>
      </c>
      <c r="U21" s="35"/>
    </row>
    <row r="22" spans="2:21">
      <c r="B22" s="65"/>
      <c r="C22" s="5" t="s">
        <v>31</v>
      </c>
      <c r="D22" s="26">
        <v>1.68</v>
      </c>
      <c r="E22" s="27">
        <v>0.155</v>
      </c>
      <c r="F22" s="27">
        <v>1.44</v>
      </c>
      <c r="G22" s="27">
        <v>0.13300000000000001</v>
      </c>
      <c r="H22" s="27">
        <v>0.96</v>
      </c>
      <c r="I22" s="27">
        <v>8.8999999999999996E-2</v>
      </c>
      <c r="J22" s="27">
        <v>0.65800000000000003</v>
      </c>
      <c r="K22" s="27">
        <v>6.0999999999999999E-2</v>
      </c>
      <c r="L22" s="28">
        <v>0.82699999999999996</v>
      </c>
      <c r="M22" s="30">
        <v>7.5999999999999998E-2</v>
      </c>
      <c r="N22" s="28">
        <v>1.2</v>
      </c>
      <c r="O22" s="28">
        <v>0.111</v>
      </c>
      <c r="P22" s="29">
        <v>1.92</v>
      </c>
      <c r="Q22" s="29">
        <v>0.17799999999999999</v>
      </c>
      <c r="R22" s="19">
        <f>P22+N22+L22+J22+H22+F22+D22</f>
        <v>8.6850000000000005</v>
      </c>
      <c r="S22" s="20">
        <f>Q22+O22+M22+K22+I22+G22+E22</f>
        <v>0.80300000000000005</v>
      </c>
      <c r="U22" s="35"/>
    </row>
    <row r="23" spans="2:21">
      <c r="B23" s="65"/>
      <c r="C23" s="5" t="s">
        <v>32</v>
      </c>
      <c r="D23" s="26">
        <v>17.077999999999999</v>
      </c>
      <c r="E23" s="27"/>
      <c r="F23" s="27">
        <v>16.190000000000001</v>
      </c>
      <c r="G23" s="27"/>
      <c r="H23" s="27">
        <v>15</v>
      </c>
      <c r="I23" s="27"/>
      <c r="J23" s="27">
        <v>10.169</v>
      </c>
      <c r="K23" s="27"/>
      <c r="L23" s="28">
        <v>11</v>
      </c>
      <c r="M23" s="30">
        <v>0.14399999999999999</v>
      </c>
      <c r="N23" s="28">
        <v>11.2</v>
      </c>
      <c r="O23" s="28">
        <v>0.14699999999999999</v>
      </c>
      <c r="P23" s="29">
        <v>17.672999999999998</v>
      </c>
      <c r="Q23" s="29"/>
      <c r="R23" s="19">
        <f>P23+N23+L23+J23+H23+F23+D23</f>
        <v>98.31</v>
      </c>
      <c r="S23" s="21">
        <f>O23+M23</f>
        <v>0.29099999999999998</v>
      </c>
      <c r="U23" s="35"/>
    </row>
    <row r="24" spans="2:21">
      <c r="B24" s="65"/>
      <c r="C24" s="5" t="s">
        <v>33</v>
      </c>
      <c r="D24" s="26">
        <v>1.5069999999999999</v>
      </c>
      <c r="E24" s="27">
        <v>1.4E-2</v>
      </c>
      <c r="F24" s="27">
        <v>1.736</v>
      </c>
      <c r="G24" s="27">
        <v>1.7000000000000001E-2</v>
      </c>
      <c r="H24" s="27">
        <v>0.88700000000000001</v>
      </c>
      <c r="I24" s="27">
        <v>8.0000000000000002E-3</v>
      </c>
      <c r="J24" s="27"/>
      <c r="K24" s="27"/>
      <c r="L24" s="28">
        <v>4.8000000000000001E-2</v>
      </c>
      <c r="M24" s="30"/>
      <c r="N24" s="28">
        <v>0.38600000000000001</v>
      </c>
      <c r="O24" s="28">
        <v>4.0000000000000001E-3</v>
      </c>
      <c r="P24" s="29">
        <v>0.90900000000000003</v>
      </c>
      <c r="Q24" s="29">
        <v>8.9999999999999993E-3</v>
      </c>
      <c r="R24" s="19">
        <f>P24+N24+L24+H24+F24+D24+J24</f>
        <v>5.4729999999999999</v>
      </c>
      <c r="S24" s="21">
        <f>Q24+O24+M24+K24+I24+G24+E24</f>
        <v>5.1999999999999998E-2</v>
      </c>
      <c r="U24" s="35"/>
    </row>
    <row r="25" spans="2:21">
      <c r="B25" s="66"/>
      <c r="C25" s="5" t="s">
        <v>34</v>
      </c>
      <c r="D25" s="26">
        <v>2.8439999999999999</v>
      </c>
      <c r="E25" s="27"/>
      <c r="F25" s="27">
        <v>2.4359999999999999</v>
      </c>
      <c r="G25" s="27"/>
      <c r="H25" s="27">
        <v>1.925</v>
      </c>
      <c r="I25" s="27"/>
      <c r="J25" s="27">
        <v>1.6519999999999999</v>
      </c>
      <c r="K25" s="27"/>
      <c r="L25" s="28">
        <v>1.111</v>
      </c>
      <c r="M25" s="30"/>
      <c r="N25" s="28">
        <v>2.1080000000000001</v>
      </c>
      <c r="O25" s="28"/>
      <c r="P25" s="29">
        <v>2.2770000000000001</v>
      </c>
      <c r="Q25" s="29"/>
      <c r="R25" s="19">
        <f>P25+N25+L25+H25+F25+D25+J25</f>
        <v>14.352999999999998</v>
      </c>
      <c r="S25" s="20"/>
      <c r="U25" s="34">
        <f>SUM(R15:S25)</f>
        <v>212.38500000000002</v>
      </c>
    </row>
    <row r="26" spans="2:21">
      <c r="B26" s="60" t="s">
        <v>36</v>
      </c>
      <c r="C26" s="6" t="s">
        <v>37</v>
      </c>
      <c r="D26" s="33">
        <v>2.4420000000000002</v>
      </c>
      <c r="E26" s="29">
        <v>6.4000000000000001E-2</v>
      </c>
      <c r="F26" s="29">
        <v>2.7610000000000001</v>
      </c>
      <c r="G26" s="29">
        <v>7.1999999999999995E-2</v>
      </c>
      <c r="H26" s="29">
        <v>1.978</v>
      </c>
      <c r="I26" s="29">
        <v>5.0999999999999997E-2</v>
      </c>
      <c r="J26" s="29">
        <v>1.1830000000000001</v>
      </c>
      <c r="K26" s="29">
        <v>3.1E-2</v>
      </c>
      <c r="L26" s="28">
        <v>1.032</v>
      </c>
      <c r="M26" s="30">
        <v>2.7E-2</v>
      </c>
      <c r="N26" s="28">
        <v>1.7629999999999999</v>
      </c>
      <c r="O26" s="28">
        <v>4.5999999999999999E-2</v>
      </c>
      <c r="P26" s="29">
        <v>2.6230000000000002</v>
      </c>
      <c r="Q26" s="29">
        <v>6.8000000000000005E-2</v>
      </c>
      <c r="R26" s="19">
        <f t="shared" ref="R26:S29" si="0">P26+N26+L26+J26+H26+F26+D26</f>
        <v>13.782</v>
      </c>
      <c r="S26" s="21">
        <f t="shared" si="0"/>
        <v>0.35899999999999999</v>
      </c>
      <c r="U26" s="35"/>
    </row>
    <row r="27" spans="2:21">
      <c r="B27" s="60"/>
      <c r="C27" s="6" t="s">
        <v>38</v>
      </c>
      <c r="D27" s="33">
        <v>2.04</v>
      </c>
      <c r="E27" s="29">
        <v>5.2999999999999999E-2</v>
      </c>
      <c r="F27" s="29">
        <v>1.68</v>
      </c>
      <c r="G27" s="29">
        <v>4.3999999999999997E-2</v>
      </c>
      <c r="H27" s="29">
        <v>1.44</v>
      </c>
      <c r="I27" s="29">
        <v>3.6999999999999998E-2</v>
      </c>
      <c r="J27" s="29">
        <v>0.96</v>
      </c>
      <c r="K27" s="29">
        <v>2.5000000000000001E-2</v>
      </c>
      <c r="L27" s="28">
        <v>1.68</v>
      </c>
      <c r="M27" s="30">
        <v>4.3999999999999997E-2</v>
      </c>
      <c r="N27" s="28">
        <v>1.32</v>
      </c>
      <c r="O27" s="28">
        <v>3.4000000000000002E-2</v>
      </c>
      <c r="P27" s="29">
        <v>2.4</v>
      </c>
      <c r="Q27" s="29">
        <v>6.2E-2</v>
      </c>
      <c r="R27" s="19">
        <f t="shared" si="0"/>
        <v>11.52</v>
      </c>
      <c r="S27" s="21">
        <f t="shared" si="0"/>
        <v>0.29899999999999999</v>
      </c>
      <c r="U27" s="35"/>
    </row>
    <row r="28" spans="2:21">
      <c r="B28" s="60"/>
      <c r="C28" s="6" t="s">
        <v>39</v>
      </c>
      <c r="D28" s="33">
        <v>3.1190000000000002</v>
      </c>
      <c r="E28" s="29">
        <v>5.2999999999999999E-2</v>
      </c>
      <c r="F28" s="29">
        <v>3.3969999999999998</v>
      </c>
      <c r="G28" s="29">
        <v>5.8000000000000003E-2</v>
      </c>
      <c r="H28" s="29">
        <v>2.21</v>
      </c>
      <c r="I28" s="29">
        <v>3.7999999999999999E-2</v>
      </c>
      <c r="J28" s="29">
        <v>1.6970000000000001</v>
      </c>
      <c r="K28" s="29">
        <v>2.9000000000000001E-2</v>
      </c>
      <c r="L28" s="28">
        <v>1.542</v>
      </c>
      <c r="M28" s="30">
        <v>2.5999999999999999E-2</v>
      </c>
      <c r="N28" s="28">
        <v>1.504</v>
      </c>
      <c r="O28" s="28">
        <v>2.5999999999999999E-2</v>
      </c>
      <c r="P28" s="29">
        <v>2.2909999999999999</v>
      </c>
      <c r="Q28" s="29">
        <v>3.9E-2</v>
      </c>
      <c r="R28" s="19">
        <f t="shared" si="0"/>
        <v>15.76</v>
      </c>
      <c r="S28" s="21">
        <f t="shared" si="0"/>
        <v>0.26900000000000002</v>
      </c>
      <c r="U28" s="35"/>
    </row>
    <row r="29" spans="2:21">
      <c r="B29" s="60"/>
      <c r="C29" s="6" t="s">
        <v>40</v>
      </c>
      <c r="D29" s="33">
        <v>2.0619999999999998</v>
      </c>
      <c r="E29" s="29">
        <v>3.5000000000000003E-2</v>
      </c>
      <c r="F29" s="29">
        <v>2.4990000000000001</v>
      </c>
      <c r="G29" s="29">
        <v>4.2000000000000003E-2</v>
      </c>
      <c r="H29" s="29">
        <v>1.4590000000000001</v>
      </c>
      <c r="I29" s="29">
        <v>2.5000000000000001E-2</v>
      </c>
      <c r="J29" s="29">
        <v>1.1240000000000001</v>
      </c>
      <c r="K29" s="29">
        <v>1.9E-2</v>
      </c>
      <c r="L29" s="28">
        <v>0.97099999999999997</v>
      </c>
      <c r="M29" s="30">
        <v>1.6E-2</v>
      </c>
      <c r="N29" s="28">
        <v>1.5169999999999999</v>
      </c>
      <c r="O29" s="28">
        <v>2.5999999999999999E-2</v>
      </c>
      <c r="P29" s="29">
        <v>2.2450000000000001</v>
      </c>
      <c r="Q29" s="29">
        <v>3.7999999999999999E-2</v>
      </c>
      <c r="R29" s="19">
        <f t="shared" si="0"/>
        <v>11.876999999999999</v>
      </c>
      <c r="S29" s="20">
        <f t="shared" si="0"/>
        <v>0.20100000000000001</v>
      </c>
      <c r="U29" s="35"/>
    </row>
    <row r="30" spans="2:21">
      <c r="B30" s="60"/>
      <c r="C30" s="6" t="s">
        <v>41</v>
      </c>
      <c r="D30" s="33">
        <v>9.5670000000000002</v>
      </c>
      <c r="E30" s="29"/>
      <c r="F30" s="29">
        <v>9.9320000000000004</v>
      </c>
      <c r="G30" s="29"/>
      <c r="H30" s="29">
        <v>6.194</v>
      </c>
      <c r="I30" s="29"/>
      <c r="J30" s="29">
        <v>3.7320000000000002</v>
      </c>
      <c r="K30" s="29"/>
      <c r="L30" s="28">
        <v>4.8659999999999997</v>
      </c>
      <c r="M30" s="30"/>
      <c r="N30" s="28">
        <v>7.3520000000000003</v>
      </c>
      <c r="O30" s="28"/>
      <c r="P30" s="29">
        <v>10.496</v>
      </c>
      <c r="Q30" s="29"/>
      <c r="R30" s="19">
        <f>P30+N30+L30+J30+H30+F30+D30</f>
        <v>52.139000000000003</v>
      </c>
      <c r="S30" s="20"/>
      <c r="U30" s="35"/>
    </row>
    <row r="31" spans="2:21">
      <c r="B31" s="60"/>
      <c r="C31" s="6" t="s">
        <v>42</v>
      </c>
      <c r="D31" s="33">
        <v>19.111000000000001</v>
      </c>
      <c r="E31" s="29"/>
      <c r="F31" s="29">
        <v>18.172000000000001</v>
      </c>
      <c r="G31" s="29"/>
      <c r="H31" s="29">
        <v>14.632</v>
      </c>
      <c r="I31" s="29"/>
      <c r="J31" s="29">
        <v>7.173</v>
      </c>
      <c r="K31" s="29"/>
      <c r="L31" s="28"/>
      <c r="M31" s="30"/>
      <c r="N31" s="28">
        <v>4.62</v>
      </c>
      <c r="O31" s="28"/>
      <c r="P31" s="29">
        <v>17.449000000000002</v>
      </c>
      <c r="Q31" s="29"/>
      <c r="R31" s="19">
        <f>P31+N31+L31+J31+H31+F31+D31</f>
        <v>81.157000000000011</v>
      </c>
      <c r="S31" s="20"/>
      <c r="U31" s="34">
        <f>SUM(R26:S31)</f>
        <v>187.363</v>
      </c>
    </row>
    <row r="32" spans="2:21">
      <c r="R32" s="18"/>
      <c r="U32" s="13"/>
    </row>
    <row r="33" spans="16:21">
      <c r="P33" s="23" t="s">
        <v>52</v>
      </c>
      <c r="Q33" s="23"/>
      <c r="R33" s="45">
        <f>SUM(R8:R32)</f>
        <v>632.90900000000011</v>
      </c>
      <c r="S33" s="45">
        <f>SUM(S8:S31)</f>
        <v>9.828000000000003</v>
      </c>
      <c r="U33" s="13"/>
    </row>
  </sheetData>
  <mergeCells count="15">
    <mergeCell ref="B26:B31"/>
    <mergeCell ref="B8:B11"/>
    <mergeCell ref="B15:B25"/>
    <mergeCell ref="J6:K6"/>
    <mergeCell ref="B4:B7"/>
    <mergeCell ref="L6:M6"/>
    <mergeCell ref="N6:O6"/>
    <mergeCell ref="P6:Q6"/>
    <mergeCell ref="C2:S2"/>
    <mergeCell ref="C4:C7"/>
    <mergeCell ref="D4:S5"/>
    <mergeCell ref="D6:E6"/>
    <mergeCell ref="F6:G6"/>
    <mergeCell ref="H6:I6"/>
    <mergeCell ref="R6:S6"/>
  </mergeCells>
  <phoneticPr fontId="0" type="noConversion"/>
  <pageMargins left="0.2" right="0.2" top="0.28999999999999998" bottom="0.19" header="0.19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"/>
  <sheetViews>
    <sheetView workbookViewId="0">
      <selection activeCell="V3" sqref="V3:V4"/>
    </sheetView>
  </sheetViews>
  <sheetFormatPr defaultRowHeight="15"/>
  <cols>
    <col min="1" max="1" width="11.85546875" customWidth="1"/>
    <col min="2" max="2" width="17.85546875" customWidth="1"/>
    <col min="3" max="3" width="6.140625" customWidth="1"/>
    <col min="4" max="5" width="6" customWidth="1"/>
    <col min="6" max="6" width="6.140625" customWidth="1"/>
    <col min="7" max="9" width="6" customWidth="1"/>
    <col min="10" max="10" width="6.140625" customWidth="1"/>
    <col min="11" max="11" width="5.5703125" customWidth="1"/>
    <col min="12" max="12" width="5.42578125" customWidth="1"/>
    <col min="13" max="13" width="5.5703125" customWidth="1"/>
    <col min="14" max="14" width="6" customWidth="1"/>
    <col min="15" max="15" width="6.28515625" customWidth="1"/>
    <col min="16" max="16" width="6" customWidth="1"/>
    <col min="18" max="18" width="6.42578125" customWidth="1"/>
  </cols>
  <sheetData>
    <row r="1" spans="1:20">
      <c r="A1" s="8"/>
      <c r="C1" s="16"/>
      <c r="D1" s="17"/>
      <c r="E1" s="17"/>
      <c r="F1" s="17"/>
      <c r="G1" s="17"/>
      <c r="H1" s="17"/>
      <c r="I1" s="17"/>
      <c r="J1" s="17"/>
      <c r="K1" s="18"/>
      <c r="L1" s="17"/>
      <c r="M1" s="17"/>
      <c r="N1" s="17"/>
      <c r="O1" s="17"/>
      <c r="P1" s="17"/>
      <c r="Q1" s="17"/>
      <c r="R1" s="23"/>
      <c r="T1" s="12"/>
    </row>
    <row r="2" spans="1:20" ht="15.75">
      <c r="A2" s="7"/>
      <c r="B2" s="50" t="s">
        <v>53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9"/>
      <c r="T2" s="12"/>
    </row>
    <row r="3" spans="1:20">
      <c r="A3" s="8"/>
      <c r="C3" s="16"/>
      <c r="D3" s="17"/>
      <c r="E3" s="17"/>
      <c r="F3" s="17"/>
      <c r="G3" s="17"/>
      <c r="H3" s="17"/>
      <c r="I3" s="17"/>
      <c r="J3" s="17"/>
      <c r="K3" s="18"/>
      <c r="L3" s="17"/>
      <c r="M3" s="17"/>
      <c r="N3" s="17"/>
      <c r="O3" s="17"/>
      <c r="P3" s="17"/>
      <c r="Q3" s="17"/>
      <c r="R3" s="23"/>
      <c r="T3" s="12"/>
    </row>
    <row r="4" spans="1:20">
      <c r="A4" s="67" t="s">
        <v>13</v>
      </c>
      <c r="B4" s="51" t="s">
        <v>43</v>
      </c>
      <c r="C4" s="52" t="s">
        <v>8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4"/>
      <c r="S4" s="10"/>
      <c r="T4" s="12"/>
    </row>
    <row r="5" spans="1:20">
      <c r="A5" s="68"/>
      <c r="B5" s="51"/>
      <c r="C5" s="55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/>
      <c r="S5" s="10"/>
      <c r="T5" s="12"/>
    </row>
    <row r="6" spans="1:20">
      <c r="A6" s="68"/>
      <c r="B6" s="51"/>
      <c r="C6" s="48" t="s">
        <v>3</v>
      </c>
      <c r="D6" s="49"/>
      <c r="E6" s="48" t="s">
        <v>4</v>
      </c>
      <c r="F6" s="49"/>
      <c r="G6" s="48" t="s">
        <v>5</v>
      </c>
      <c r="H6" s="49"/>
      <c r="I6" s="48" t="s">
        <v>6</v>
      </c>
      <c r="J6" s="49"/>
      <c r="K6" s="46" t="s">
        <v>0</v>
      </c>
      <c r="L6" s="47"/>
      <c r="M6" s="48" t="s">
        <v>1</v>
      </c>
      <c r="N6" s="49"/>
      <c r="O6" s="48" t="s">
        <v>2</v>
      </c>
      <c r="P6" s="49"/>
      <c r="Q6" s="58" t="s">
        <v>7</v>
      </c>
      <c r="R6" s="59"/>
      <c r="S6" s="10"/>
      <c r="T6" s="12"/>
    </row>
    <row r="7" spans="1:20" ht="36">
      <c r="A7" s="69"/>
      <c r="B7" s="51"/>
      <c r="C7" s="15" t="s">
        <v>9</v>
      </c>
      <c r="D7" s="3" t="s">
        <v>10</v>
      </c>
      <c r="E7" s="3" t="s">
        <v>9</v>
      </c>
      <c r="F7" s="3" t="s">
        <v>10</v>
      </c>
      <c r="G7" s="3" t="s">
        <v>9</v>
      </c>
      <c r="H7" s="3" t="s">
        <v>10</v>
      </c>
      <c r="I7" s="3" t="s">
        <v>9</v>
      </c>
      <c r="J7" s="3" t="s">
        <v>10</v>
      </c>
      <c r="K7" s="4" t="s">
        <v>9</v>
      </c>
      <c r="L7" s="3" t="s">
        <v>10</v>
      </c>
      <c r="M7" s="3" t="s">
        <v>9</v>
      </c>
      <c r="N7" s="3" t="s">
        <v>10</v>
      </c>
      <c r="O7" s="3" t="s">
        <v>9</v>
      </c>
      <c r="P7" s="3" t="s">
        <v>10</v>
      </c>
      <c r="Q7" s="3" t="s">
        <v>9</v>
      </c>
      <c r="R7" s="3" t="s">
        <v>10</v>
      </c>
      <c r="S7" s="1"/>
      <c r="T7" s="12"/>
    </row>
    <row r="8" spans="1:20" ht="24">
      <c r="A8" s="36" t="s">
        <v>14</v>
      </c>
      <c r="B8" s="5" t="s">
        <v>44</v>
      </c>
      <c r="C8" s="31">
        <v>22.315000000000001</v>
      </c>
      <c r="D8" s="31">
        <v>0.54500000000000004</v>
      </c>
      <c r="E8" s="31">
        <v>23.068999999999999</v>
      </c>
      <c r="F8" s="31">
        <v>0.56399999999999995</v>
      </c>
      <c r="G8" s="31">
        <v>17.39</v>
      </c>
      <c r="H8" s="31">
        <v>0.42499999999999999</v>
      </c>
      <c r="I8" s="31">
        <v>11.154999999999999</v>
      </c>
      <c r="J8" s="31">
        <v>0.27300000000000002</v>
      </c>
      <c r="K8" s="38">
        <v>7.8559999999999999</v>
      </c>
      <c r="L8" s="38">
        <v>0.192</v>
      </c>
      <c r="M8" s="38">
        <v>17.722999999999999</v>
      </c>
      <c r="N8" s="38">
        <v>0.433</v>
      </c>
      <c r="O8" s="38">
        <v>24.513000000000002</v>
      </c>
      <c r="P8" s="38">
        <v>0.59899999999999998</v>
      </c>
      <c r="Q8" s="39">
        <f>O8+M8+K8+I8+G8+E8+C8</f>
        <v>124.021</v>
      </c>
      <c r="R8" s="40">
        <f>D8+F8+H8+J8+L8+N8+P8</f>
        <v>3.0309999999999997</v>
      </c>
      <c r="S8" s="1"/>
      <c r="T8" s="34">
        <f>SUM(Q8:R8)</f>
        <v>127.05200000000001</v>
      </c>
    </row>
    <row r="9" spans="1:20" ht="24">
      <c r="A9" s="25" t="s">
        <v>15</v>
      </c>
      <c r="B9" s="5" t="s">
        <v>45</v>
      </c>
      <c r="C9" s="31">
        <v>2.952</v>
      </c>
      <c r="D9" s="31">
        <v>0.17199999999999999</v>
      </c>
      <c r="E9" s="31">
        <v>1.663</v>
      </c>
      <c r="F9" s="31">
        <v>9.7000000000000003E-2</v>
      </c>
      <c r="G9" s="31">
        <v>2.21</v>
      </c>
      <c r="H9" s="31">
        <v>0.129</v>
      </c>
      <c r="I9" s="31">
        <v>2.0539999999999998</v>
      </c>
      <c r="J9" s="31">
        <v>0.12</v>
      </c>
      <c r="K9" s="38"/>
      <c r="L9" s="38"/>
      <c r="M9" s="38"/>
      <c r="N9" s="38"/>
      <c r="O9" s="38"/>
      <c r="P9" s="38"/>
      <c r="Q9" s="39">
        <f>O9+M9+K9+I9+G9+E9+C9</f>
        <v>8.8789999999999996</v>
      </c>
      <c r="R9" s="41">
        <f>P9+N9+L9+J9+H9+F9+D9</f>
        <v>0.51800000000000002</v>
      </c>
      <c r="T9" s="34">
        <f>Q9+R9</f>
        <v>9.3970000000000002</v>
      </c>
    </row>
    <row r="10" spans="1:20" ht="30">
      <c r="A10" s="37" t="s">
        <v>47</v>
      </c>
      <c r="B10" s="5" t="s">
        <v>48</v>
      </c>
      <c r="C10" s="26">
        <v>44.637999999999998</v>
      </c>
      <c r="D10" s="26">
        <v>1.7310000000000001</v>
      </c>
      <c r="E10" s="31">
        <v>44.51</v>
      </c>
      <c r="F10" s="26">
        <v>1.726</v>
      </c>
      <c r="G10" s="26">
        <v>28.56</v>
      </c>
      <c r="H10" s="26">
        <v>1.107</v>
      </c>
      <c r="I10" s="26">
        <v>19.231000000000002</v>
      </c>
      <c r="J10" s="26">
        <v>0.746</v>
      </c>
      <c r="K10" s="38">
        <v>19.567</v>
      </c>
      <c r="L10" s="38">
        <v>0.75900000000000001</v>
      </c>
      <c r="M10" s="38">
        <v>24.472999999999999</v>
      </c>
      <c r="N10" s="38">
        <v>0.94899999999999995</v>
      </c>
      <c r="O10" s="33">
        <v>43.756999999999998</v>
      </c>
      <c r="P10" s="33">
        <v>1.6970000000000001</v>
      </c>
      <c r="Q10" s="39">
        <f>C10+E10+G10+I10+K10+M10+O10</f>
        <v>224.73599999999999</v>
      </c>
      <c r="R10" s="41">
        <f>D10+F10+H10+J10+L10+N10+P10</f>
        <v>8.7149999999999999</v>
      </c>
      <c r="T10" s="34">
        <f>SUM(Q10:R10)</f>
        <v>233.45099999999999</v>
      </c>
    </row>
    <row r="11" spans="1:20" ht="36.75" customHeight="1">
      <c r="A11" s="24" t="s">
        <v>24</v>
      </c>
      <c r="B11" s="5" t="s">
        <v>46</v>
      </c>
      <c r="C11" s="26">
        <v>52.332999999999998</v>
      </c>
      <c r="D11" s="26">
        <v>3.577</v>
      </c>
      <c r="E11" s="26">
        <v>45.609000000000002</v>
      </c>
      <c r="F11" s="26">
        <v>3.117</v>
      </c>
      <c r="G11" s="26">
        <v>45.523000000000003</v>
      </c>
      <c r="H11" s="26">
        <v>3.1120000000000001</v>
      </c>
      <c r="I11" s="26">
        <v>29.998000000000001</v>
      </c>
      <c r="J11" s="26">
        <v>2.0499999999999998</v>
      </c>
      <c r="K11" s="38">
        <v>20.896000000000001</v>
      </c>
      <c r="L11" s="38">
        <v>1.4279999999999999</v>
      </c>
      <c r="M11" s="38">
        <v>32.453000000000003</v>
      </c>
      <c r="N11" s="38">
        <v>2.218</v>
      </c>
      <c r="O11" s="33">
        <v>48.703000000000003</v>
      </c>
      <c r="P11" s="33">
        <v>3.3290000000000002</v>
      </c>
      <c r="Q11" s="39">
        <f t="shared" ref="Q11:R14" si="0">O11+M11+K11+I11+G11+E11+C11</f>
        <v>275.51499999999999</v>
      </c>
      <c r="R11" s="41">
        <f t="shared" si="0"/>
        <v>18.831000000000003</v>
      </c>
      <c r="T11" s="34">
        <f>SUM(Q11:R11)</f>
        <v>294.346</v>
      </c>
    </row>
    <row r="12" spans="1:20" ht="24">
      <c r="A12" s="60" t="s">
        <v>36</v>
      </c>
      <c r="B12" s="6" t="s">
        <v>49</v>
      </c>
      <c r="C12" s="33">
        <v>67.686999999999998</v>
      </c>
      <c r="D12" s="33">
        <v>2.8769999999999998</v>
      </c>
      <c r="E12" s="33">
        <v>61.329000000000001</v>
      </c>
      <c r="F12" s="33">
        <v>2.6070000000000002</v>
      </c>
      <c r="G12" s="33">
        <v>43.463999999999999</v>
      </c>
      <c r="H12" s="33">
        <v>1.847</v>
      </c>
      <c r="I12" s="38">
        <v>31.48</v>
      </c>
      <c r="J12" s="33">
        <v>1.3380000000000001</v>
      </c>
      <c r="K12" s="38">
        <v>28.617999999999999</v>
      </c>
      <c r="L12" s="42">
        <v>1.216</v>
      </c>
      <c r="M12" s="38">
        <v>40.512999999999998</v>
      </c>
      <c r="N12" s="38">
        <v>1.722</v>
      </c>
      <c r="O12" s="33">
        <v>59.122</v>
      </c>
      <c r="P12" s="33">
        <v>2.5129999999999999</v>
      </c>
      <c r="Q12" s="39">
        <f t="shared" si="0"/>
        <v>332.21299999999997</v>
      </c>
      <c r="R12" s="41">
        <f t="shared" si="0"/>
        <v>14.119999999999997</v>
      </c>
      <c r="T12" s="35"/>
    </row>
    <row r="13" spans="1:20" ht="48">
      <c r="A13" s="60"/>
      <c r="B13" s="6" t="s">
        <v>50</v>
      </c>
      <c r="C13" s="33">
        <v>19.326000000000001</v>
      </c>
      <c r="D13" s="33">
        <v>0.74399999999999999</v>
      </c>
      <c r="E13" s="33">
        <v>16.184000000000001</v>
      </c>
      <c r="F13" s="33">
        <v>0.623</v>
      </c>
      <c r="G13" s="38">
        <v>15.03</v>
      </c>
      <c r="H13" s="33">
        <v>0.57799999999999996</v>
      </c>
      <c r="I13" s="38">
        <v>9.6150000000000002</v>
      </c>
      <c r="J13" s="38">
        <v>0.37</v>
      </c>
      <c r="K13" s="38">
        <v>3.5449999999999999</v>
      </c>
      <c r="L13" s="38">
        <v>0.13600000000000001</v>
      </c>
      <c r="M13" s="38">
        <v>11.053000000000001</v>
      </c>
      <c r="N13" s="38">
        <v>0.42499999999999999</v>
      </c>
      <c r="O13" s="33">
        <v>17.809000000000001</v>
      </c>
      <c r="P13" s="33">
        <v>0.68500000000000005</v>
      </c>
      <c r="Q13" s="39">
        <f t="shared" si="0"/>
        <v>92.562000000000012</v>
      </c>
      <c r="R13" s="41">
        <f t="shared" si="0"/>
        <v>3.5609999999999999</v>
      </c>
      <c r="T13" s="35"/>
    </row>
    <row r="14" spans="1:20" ht="24">
      <c r="A14" s="60"/>
      <c r="B14" s="6" t="s">
        <v>51</v>
      </c>
      <c r="C14" s="33">
        <v>10.406000000000001</v>
      </c>
      <c r="D14" s="33">
        <v>0.79500000000000004</v>
      </c>
      <c r="E14" s="33">
        <v>8.7140000000000004</v>
      </c>
      <c r="F14" s="33">
        <v>0.66600000000000004</v>
      </c>
      <c r="G14" s="33">
        <v>8.093</v>
      </c>
      <c r="H14" s="33">
        <v>0.61799999999999999</v>
      </c>
      <c r="I14" s="33">
        <v>5.1779999999999999</v>
      </c>
      <c r="J14" s="33">
        <v>0.39600000000000002</v>
      </c>
      <c r="K14" s="38">
        <v>1.8740000000000001</v>
      </c>
      <c r="L14" s="42">
        <v>0.14299999999999999</v>
      </c>
      <c r="M14" s="38">
        <v>5.9509999999999996</v>
      </c>
      <c r="N14" s="38">
        <v>0.45500000000000002</v>
      </c>
      <c r="O14" s="33">
        <v>9.59</v>
      </c>
      <c r="P14" s="33">
        <v>0.73299999999999998</v>
      </c>
      <c r="Q14" s="39">
        <f t="shared" si="0"/>
        <v>49.805999999999997</v>
      </c>
      <c r="R14" s="43">
        <f t="shared" si="0"/>
        <v>3.8059999999999996</v>
      </c>
      <c r="T14" s="34">
        <f>SUM(Q12:R14)</f>
        <v>496.06799999999993</v>
      </c>
    </row>
    <row r="16" spans="1:20">
      <c r="O16" s="11" t="s">
        <v>52</v>
      </c>
      <c r="Q16" s="44">
        <f>SUM(Q8:Q15)</f>
        <v>1107.732</v>
      </c>
      <c r="R16" s="44">
        <f>SUM(R8:R15)</f>
        <v>52.582000000000001</v>
      </c>
    </row>
  </sheetData>
  <mergeCells count="13">
    <mergeCell ref="I6:J6"/>
    <mergeCell ref="K6:L6"/>
    <mergeCell ref="M6:N6"/>
    <mergeCell ref="B2:R2"/>
    <mergeCell ref="A4:A7"/>
    <mergeCell ref="B4:B7"/>
    <mergeCell ref="C4:R5"/>
    <mergeCell ref="C6:D6"/>
    <mergeCell ref="A12:A14"/>
    <mergeCell ref="O6:P6"/>
    <mergeCell ref="Q6:R6"/>
    <mergeCell ref="E6:F6"/>
    <mergeCell ref="G6:H6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2"/>
  <sheetViews>
    <sheetView workbookViewId="0">
      <selection activeCell="M25" sqref="M25"/>
    </sheetView>
  </sheetViews>
  <sheetFormatPr defaultRowHeight="15"/>
  <cols>
    <col min="1" max="1" width="14" customWidth="1"/>
    <col min="2" max="2" width="18.28515625" customWidth="1"/>
    <col min="3" max="4" width="6.42578125" customWidth="1"/>
    <col min="5" max="5" width="6" customWidth="1"/>
    <col min="6" max="6" width="5.5703125" customWidth="1"/>
    <col min="7" max="7" width="5.85546875" customWidth="1"/>
    <col min="8" max="10" width="6" customWidth="1"/>
    <col min="11" max="11" width="5.85546875" customWidth="1"/>
    <col min="12" max="12" width="5.7109375" customWidth="1"/>
    <col min="13" max="13" width="5.85546875" customWidth="1"/>
    <col min="14" max="14" width="5.7109375" customWidth="1"/>
    <col min="15" max="15" width="6.140625" customWidth="1"/>
    <col min="16" max="16" width="5.7109375" customWidth="1"/>
    <col min="17" max="17" width="8" customWidth="1"/>
    <col min="18" max="18" width="6.7109375" customWidth="1"/>
  </cols>
  <sheetData>
    <row r="1" spans="1:20">
      <c r="A1" s="8"/>
      <c r="C1" s="16"/>
      <c r="D1" s="17"/>
      <c r="E1" s="17"/>
      <c r="F1" s="17"/>
      <c r="G1" s="17"/>
      <c r="H1" s="17"/>
      <c r="I1" s="17"/>
      <c r="J1" s="17"/>
      <c r="K1" s="18"/>
      <c r="L1" s="17"/>
      <c r="M1" s="17"/>
      <c r="N1" s="17"/>
      <c r="O1" s="17"/>
      <c r="P1" s="17"/>
      <c r="Q1" s="17"/>
      <c r="R1" s="23"/>
      <c r="T1" s="12"/>
    </row>
    <row r="2" spans="1:20" ht="15.75">
      <c r="A2" s="7"/>
      <c r="B2" s="50" t="s">
        <v>54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9"/>
      <c r="T2" s="12"/>
    </row>
    <row r="3" spans="1:20">
      <c r="A3" s="8"/>
      <c r="C3" s="16"/>
      <c r="D3" s="17"/>
      <c r="E3" s="17"/>
      <c r="F3" s="17"/>
      <c r="G3" s="17"/>
      <c r="H3" s="17"/>
      <c r="I3" s="17"/>
      <c r="J3" s="17"/>
      <c r="K3" s="18"/>
      <c r="L3" s="17"/>
      <c r="M3" s="17"/>
      <c r="N3" s="17"/>
      <c r="O3" s="17"/>
      <c r="P3" s="17"/>
      <c r="Q3" s="17"/>
      <c r="R3" s="23"/>
      <c r="T3" s="12"/>
    </row>
    <row r="4" spans="1:20">
      <c r="A4" s="67" t="s">
        <v>13</v>
      </c>
      <c r="B4" s="51" t="s">
        <v>11</v>
      </c>
      <c r="C4" s="52" t="s">
        <v>8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4"/>
      <c r="S4" s="10"/>
      <c r="T4" s="12"/>
    </row>
    <row r="5" spans="1:20">
      <c r="A5" s="68"/>
      <c r="B5" s="51"/>
      <c r="C5" s="55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/>
      <c r="S5" s="10"/>
      <c r="T5" s="12"/>
    </row>
    <row r="6" spans="1:20">
      <c r="A6" s="68"/>
      <c r="B6" s="51"/>
      <c r="C6" s="48" t="s">
        <v>3</v>
      </c>
      <c r="D6" s="49"/>
      <c r="E6" s="48" t="s">
        <v>4</v>
      </c>
      <c r="F6" s="49"/>
      <c r="G6" s="48" t="s">
        <v>5</v>
      </c>
      <c r="H6" s="49"/>
      <c r="I6" s="48" t="s">
        <v>6</v>
      </c>
      <c r="J6" s="49"/>
      <c r="K6" s="46" t="s">
        <v>0</v>
      </c>
      <c r="L6" s="47"/>
      <c r="M6" s="48" t="s">
        <v>1</v>
      </c>
      <c r="N6" s="49"/>
      <c r="O6" s="48" t="s">
        <v>2</v>
      </c>
      <c r="P6" s="49"/>
      <c r="Q6" s="58" t="s">
        <v>7</v>
      </c>
      <c r="R6" s="59"/>
      <c r="S6" s="10"/>
      <c r="T6" s="12"/>
    </row>
    <row r="7" spans="1:20" ht="24">
      <c r="A7" s="69"/>
      <c r="B7" s="51"/>
      <c r="C7" s="15" t="s">
        <v>9</v>
      </c>
      <c r="D7" s="3" t="s">
        <v>10</v>
      </c>
      <c r="E7" s="3" t="s">
        <v>9</v>
      </c>
      <c r="F7" s="3" t="s">
        <v>10</v>
      </c>
      <c r="G7" s="3" t="s">
        <v>9</v>
      </c>
      <c r="H7" s="3" t="s">
        <v>10</v>
      </c>
      <c r="I7" s="3" t="s">
        <v>9</v>
      </c>
      <c r="J7" s="3" t="s">
        <v>10</v>
      </c>
      <c r="K7" s="4" t="s">
        <v>9</v>
      </c>
      <c r="L7" s="3" t="s">
        <v>10</v>
      </c>
      <c r="M7" s="3" t="s">
        <v>9</v>
      </c>
      <c r="N7" s="3" t="s">
        <v>10</v>
      </c>
      <c r="O7" s="3" t="s">
        <v>9</v>
      </c>
      <c r="P7" s="3" t="s">
        <v>10</v>
      </c>
      <c r="Q7" s="3" t="s">
        <v>9</v>
      </c>
      <c r="R7" s="3" t="s">
        <v>10</v>
      </c>
      <c r="S7" s="1"/>
      <c r="T7" s="12"/>
    </row>
    <row r="8" spans="1:20" ht="24">
      <c r="A8" s="61" t="s">
        <v>14</v>
      </c>
      <c r="B8" s="5" t="s">
        <v>55</v>
      </c>
      <c r="C8" s="26">
        <v>16.844000000000001</v>
      </c>
      <c r="D8" s="27">
        <v>3.5569999999999999</v>
      </c>
      <c r="E8" s="27">
        <v>17.712</v>
      </c>
      <c r="F8" s="32">
        <v>3.74</v>
      </c>
      <c r="G8" s="27">
        <v>12.116</v>
      </c>
      <c r="H8" s="27">
        <v>2.5590000000000002</v>
      </c>
      <c r="I8" s="27">
        <v>7.1520000000000001</v>
      </c>
      <c r="J8" s="32">
        <v>1.51</v>
      </c>
      <c r="K8" s="28">
        <v>7.1239999999999997</v>
      </c>
      <c r="L8" s="28">
        <v>1.504</v>
      </c>
      <c r="M8" s="28">
        <v>13.987</v>
      </c>
      <c r="N8" s="28">
        <v>2.9540000000000002</v>
      </c>
      <c r="O8" s="29">
        <v>17.584</v>
      </c>
      <c r="P8" s="29">
        <v>3.7130000000000001</v>
      </c>
      <c r="Q8" s="19">
        <f>C8+E8+G8+I8+K8+M8+O8</f>
        <v>92.519000000000005</v>
      </c>
      <c r="R8" s="22">
        <f>D8+F8+H8+J8+L8+N8+P8</f>
        <v>19.537000000000003</v>
      </c>
      <c r="S8" s="1"/>
      <c r="T8" s="12"/>
    </row>
    <row r="9" spans="1:20" ht="24">
      <c r="A9" s="62"/>
      <c r="B9" s="5" t="s">
        <v>56</v>
      </c>
      <c r="C9" s="31">
        <v>6.9</v>
      </c>
      <c r="D9" s="32">
        <v>1.5249999999999999</v>
      </c>
      <c r="E9" s="32">
        <v>6.5</v>
      </c>
      <c r="F9" s="32">
        <v>1.4370000000000001</v>
      </c>
      <c r="G9" s="32">
        <v>4</v>
      </c>
      <c r="H9" s="32">
        <v>0.88400000000000001</v>
      </c>
      <c r="I9" s="32">
        <v>3.13</v>
      </c>
      <c r="J9" s="32">
        <v>0.69199999999999995</v>
      </c>
      <c r="K9" s="28"/>
      <c r="L9" s="28"/>
      <c r="M9" s="28">
        <v>4.2</v>
      </c>
      <c r="N9" s="28">
        <v>0.92800000000000005</v>
      </c>
      <c r="O9" s="28">
        <v>5.9</v>
      </c>
      <c r="P9" s="28">
        <v>1.304</v>
      </c>
      <c r="Q9" s="19">
        <f>C9+E9+G9+I9+K9+M9+O9</f>
        <v>30.629999999999995</v>
      </c>
      <c r="R9" s="22">
        <f>D9+F9+H9+J9+L9+N9+P9</f>
        <v>6.77</v>
      </c>
      <c r="S9" s="1"/>
      <c r="T9" s="12"/>
    </row>
    <row r="10" spans="1:20" ht="24">
      <c r="A10" s="62"/>
      <c r="B10" s="5" t="s">
        <v>57</v>
      </c>
      <c r="C10" s="31">
        <v>1.3759999999999999</v>
      </c>
      <c r="D10" s="32">
        <v>0.49299999999999999</v>
      </c>
      <c r="E10" s="32">
        <v>1.8720000000000001</v>
      </c>
      <c r="F10" s="32">
        <v>0.67100000000000004</v>
      </c>
      <c r="G10" s="32">
        <v>1.0880000000000001</v>
      </c>
      <c r="H10" s="32">
        <v>0.39</v>
      </c>
      <c r="I10" s="32">
        <v>0.47499999999999998</v>
      </c>
      <c r="J10" s="32">
        <v>0.17</v>
      </c>
      <c r="K10" s="28">
        <v>0.71299999999999997</v>
      </c>
      <c r="L10" s="28">
        <v>0.255</v>
      </c>
      <c r="M10" s="28">
        <v>1.0449999999999999</v>
      </c>
      <c r="N10" s="28">
        <v>0.374</v>
      </c>
      <c r="O10" s="28">
        <v>1.8360000000000001</v>
      </c>
      <c r="P10" s="28">
        <v>0.65800000000000003</v>
      </c>
      <c r="Q10" s="19">
        <f t="shared" ref="Q10:R12" si="0">O10+M10+K10+I10+G10+E10+C10</f>
        <v>8.4049999999999994</v>
      </c>
      <c r="R10" s="22">
        <f t="shared" si="0"/>
        <v>3.0109999999999997</v>
      </c>
      <c r="S10" s="1"/>
      <c r="T10" s="12"/>
    </row>
    <row r="11" spans="1:20" ht="16.5" customHeight="1">
      <c r="A11" s="62"/>
      <c r="B11" s="5" t="s">
        <v>58</v>
      </c>
      <c r="C11" s="31">
        <v>2.9830000000000001</v>
      </c>
      <c r="D11" s="32">
        <v>0.183</v>
      </c>
      <c r="E11" s="32">
        <v>8.9030000000000005</v>
      </c>
      <c r="F11" s="32">
        <v>0.54700000000000004</v>
      </c>
      <c r="G11" s="32">
        <v>2.581</v>
      </c>
      <c r="H11" s="32">
        <v>0.159</v>
      </c>
      <c r="I11" s="32">
        <v>4.4939999999999998</v>
      </c>
      <c r="J11" s="27">
        <v>0.27600000000000002</v>
      </c>
      <c r="K11" s="28"/>
      <c r="L11" s="28"/>
      <c r="M11" s="28">
        <v>9.5060000000000002</v>
      </c>
      <c r="N11" s="28">
        <v>0.58499999999999996</v>
      </c>
      <c r="O11" s="28">
        <v>9.0570000000000004</v>
      </c>
      <c r="P11" s="29">
        <v>0.55700000000000005</v>
      </c>
      <c r="Q11" s="19">
        <f t="shared" si="0"/>
        <v>37.524000000000001</v>
      </c>
      <c r="R11" s="22">
        <f t="shared" si="0"/>
        <v>2.3069999999999999</v>
      </c>
      <c r="S11" s="1"/>
      <c r="T11" s="12"/>
    </row>
    <row r="12" spans="1:20" ht="16.5" customHeight="1">
      <c r="A12" s="62"/>
      <c r="B12" s="5" t="s">
        <v>59</v>
      </c>
      <c r="C12" s="31">
        <v>3.1509999999999998</v>
      </c>
      <c r="D12" s="32">
        <v>0.13700000000000001</v>
      </c>
      <c r="E12" s="32">
        <v>3.9830000000000001</v>
      </c>
      <c r="F12" s="32">
        <v>0.17299999999999999</v>
      </c>
      <c r="G12" s="32">
        <v>2.46</v>
      </c>
      <c r="H12" s="32">
        <v>0.107</v>
      </c>
      <c r="I12" s="32">
        <v>0.84899999999999998</v>
      </c>
      <c r="J12" s="27">
        <v>3.6999999999999998E-2</v>
      </c>
      <c r="K12" s="28"/>
      <c r="L12" s="28"/>
      <c r="M12" s="28">
        <v>4.6859999999999999</v>
      </c>
      <c r="N12" s="28">
        <v>0.20399999999999999</v>
      </c>
      <c r="O12" s="28">
        <v>4.0010000000000003</v>
      </c>
      <c r="P12" s="29">
        <v>0.17399999999999999</v>
      </c>
      <c r="Q12" s="19">
        <f t="shared" si="0"/>
        <v>19.130000000000003</v>
      </c>
      <c r="R12" s="22">
        <f t="shared" si="0"/>
        <v>0.83200000000000007</v>
      </c>
      <c r="S12" s="1"/>
      <c r="T12" s="12"/>
    </row>
    <row r="13" spans="1:20">
      <c r="A13" s="63"/>
      <c r="B13" s="5" t="s">
        <v>60</v>
      </c>
      <c r="C13" s="31">
        <v>1.8580000000000001</v>
      </c>
      <c r="D13" s="32">
        <v>0.122</v>
      </c>
      <c r="E13" s="32">
        <v>2.5640000000000001</v>
      </c>
      <c r="F13" s="32">
        <v>0.16800000000000001</v>
      </c>
      <c r="G13" s="32">
        <v>0.88300000000000001</v>
      </c>
      <c r="H13" s="32">
        <v>5.8000000000000003E-2</v>
      </c>
      <c r="I13" s="32">
        <v>0.3</v>
      </c>
      <c r="J13" s="32">
        <v>0.02</v>
      </c>
      <c r="K13" s="28"/>
      <c r="L13" s="28"/>
      <c r="M13" s="28">
        <v>1.48</v>
      </c>
      <c r="N13" s="28">
        <v>9.7000000000000003E-2</v>
      </c>
      <c r="O13" s="28">
        <v>2.4430000000000001</v>
      </c>
      <c r="P13" s="28">
        <v>0.16</v>
      </c>
      <c r="Q13" s="19">
        <f>O13+M13+K13+I13+G13+E13+C13</f>
        <v>9.5280000000000005</v>
      </c>
      <c r="R13" s="22">
        <f>D13+F13+H13+J13+L13+N13+P13</f>
        <v>0.62500000000000011</v>
      </c>
      <c r="S13" s="1"/>
      <c r="T13" s="34">
        <f>SUM(Q8:R13)</f>
        <v>230.81799999999998</v>
      </c>
    </row>
    <row r="14" spans="1:20">
      <c r="A14" s="25" t="s">
        <v>47</v>
      </c>
      <c r="B14" s="5" t="s">
        <v>60</v>
      </c>
      <c r="C14" s="31">
        <v>1.002</v>
      </c>
      <c r="D14" s="32">
        <v>3.7999999999999999E-2</v>
      </c>
      <c r="E14" s="32">
        <v>1.2450000000000001</v>
      </c>
      <c r="F14" s="32">
        <v>4.8000000000000001E-2</v>
      </c>
      <c r="G14" s="32">
        <v>0.42799999999999999</v>
      </c>
      <c r="H14" s="32">
        <v>1.6E-2</v>
      </c>
      <c r="I14" s="32">
        <v>0.41299999999999998</v>
      </c>
      <c r="J14" s="32">
        <v>1.6E-2</v>
      </c>
      <c r="K14" s="28"/>
      <c r="L14" s="28"/>
      <c r="M14" s="28">
        <v>0.82599999999999996</v>
      </c>
      <c r="N14" s="28">
        <v>3.2000000000000001E-2</v>
      </c>
      <c r="O14" s="28">
        <v>0.98599999999999999</v>
      </c>
      <c r="P14" s="28">
        <v>3.7999999999999999E-2</v>
      </c>
      <c r="Q14" s="19">
        <f>C14+E14+G14+I14+K14+M14+O14</f>
        <v>4.8999999999999995</v>
      </c>
      <c r="R14" s="21">
        <f>P14+N14+L14+J14+H14+F14+D14</f>
        <v>0.18800000000000003</v>
      </c>
      <c r="T14" s="34">
        <f>Q14</f>
        <v>4.8999999999999995</v>
      </c>
    </row>
    <row r="15" spans="1:20" ht="30">
      <c r="A15" s="14" t="s">
        <v>16</v>
      </c>
      <c r="B15" s="5" t="s">
        <v>60</v>
      </c>
      <c r="C15" s="26">
        <v>2.0139999999999998</v>
      </c>
      <c r="D15" s="27">
        <v>0.22700000000000001</v>
      </c>
      <c r="E15" s="27">
        <v>2.7360000000000002</v>
      </c>
      <c r="F15" s="27">
        <v>0.309</v>
      </c>
      <c r="G15" s="27">
        <v>1.589</v>
      </c>
      <c r="H15" s="27">
        <v>0.17899999999999999</v>
      </c>
      <c r="I15" s="27">
        <v>0.82099999999999995</v>
      </c>
      <c r="J15" s="27">
        <v>9.2999999999999999E-2</v>
      </c>
      <c r="K15" s="28">
        <v>0.55000000000000004</v>
      </c>
      <c r="L15" s="30">
        <v>6.2E-2</v>
      </c>
      <c r="M15" s="28">
        <v>1.696</v>
      </c>
      <c r="N15" s="28">
        <v>0.191</v>
      </c>
      <c r="O15" s="29">
        <v>2.54</v>
      </c>
      <c r="P15" s="29">
        <v>0.28699999999999998</v>
      </c>
      <c r="Q15" s="19">
        <f>C15+E15+G15+I15+K15+M15+O15</f>
        <v>11.946000000000002</v>
      </c>
      <c r="R15" s="21">
        <f>D15+F15+H15+J15+L15+N15+P15</f>
        <v>1.3480000000000001</v>
      </c>
      <c r="T15" s="34">
        <f>SUM(Q15:R15)</f>
        <v>13.294000000000002</v>
      </c>
    </row>
    <row r="16" spans="1:20">
      <c r="A16" s="64" t="s">
        <v>24</v>
      </c>
      <c r="B16" s="5" t="s">
        <v>61</v>
      </c>
      <c r="C16" s="26">
        <v>2.8460000000000001</v>
      </c>
      <c r="D16" s="27">
        <v>0.27500000000000002</v>
      </c>
      <c r="E16" s="27">
        <v>2.1539999999999999</v>
      </c>
      <c r="F16" s="27">
        <v>0.20799999999999999</v>
      </c>
      <c r="G16" s="32">
        <v>2</v>
      </c>
      <c r="H16" s="27">
        <v>0.193</v>
      </c>
      <c r="I16" s="27">
        <v>0.82299999999999995</v>
      </c>
      <c r="J16" s="27">
        <v>7.9000000000000001E-2</v>
      </c>
      <c r="K16" s="28"/>
      <c r="L16" s="30"/>
      <c r="M16" s="28">
        <v>3</v>
      </c>
      <c r="N16" s="28">
        <v>0.28999999999999998</v>
      </c>
      <c r="O16" s="28">
        <v>3</v>
      </c>
      <c r="P16" s="28">
        <v>0.28999999999999998</v>
      </c>
      <c r="Q16" s="19">
        <f>O16+M16+K16+G16+E16+C16+I16</f>
        <v>13.823</v>
      </c>
      <c r="R16" s="21">
        <f>P16+N16+L16+J16+H16+F16+D16</f>
        <v>1.335</v>
      </c>
      <c r="T16" s="35"/>
    </row>
    <row r="17" spans="1:20">
      <c r="A17" s="66"/>
      <c r="B17" s="5" t="s">
        <v>60</v>
      </c>
      <c r="C17" s="26">
        <v>1.413</v>
      </c>
      <c r="D17" s="27">
        <v>8.2000000000000003E-2</v>
      </c>
      <c r="E17" s="27">
        <v>1.6379999999999999</v>
      </c>
      <c r="F17" s="27">
        <v>9.5000000000000001E-2</v>
      </c>
      <c r="G17" s="27">
        <v>1.1830000000000001</v>
      </c>
      <c r="H17" s="27">
        <v>6.9000000000000006E-2</v>
      </c>
      <c r="I17" s="27">
        <v>0.88900000000000001</v>
      </c>
      <c r="J17" s="27">
        <v>5.1999999999999998E-2</v>
      </c>
      <c r="K17" s="28">
        <v>0.23599999999999999</v>
      </c>
      <c r="L17" s="28">
        <v>1.4E-2</v>
      </c>
      <c r="M17" s="28">
        <v>1.022</v>
      </c>
      <c r="N17" s="28">
        <v>5.8999999999999997E-2</v>
      </c>
      <c r="O17" s="29">
        <v>1.544</v>
      </c>
      <c r="P17" s="28">
        <v>0.09</v>
      </c>
      <c r="Q17" s="19">
        <f>O17+M17+K17+G17+E17+C17+I17</f>
        <v>7.9249999999999998</v>
      </c>
      <c r="R17" s="21">
        <f>P17+N17+L17+J17+H17+F17+D17</f>
        <v>0.46100000000000002</v>
      </c>
      <c r="T17" s="34">
        <f>SUM(Q16:R17)</f>
        <v>23.544</v>
      </c>
    </row>
    <row r="18" spans="1:20">
      <c r="A18" s="60" t="s">
        <v>36</v>
      </c>
      <c r="B18" s="6" t="s">
        <v>62</v>
      </c>
      <c r="C18" s="38">
        <v>1</v>
      </c>
      <c r="D18" s="28">
        <v>0.35399999999999998</v>
      </c>
      <c r="E18" s="28">
        <v>1.5</v>
      </c>
      <c r="F18" s="28">
        <v>0.53</v>
      </c>
      <c r="G18" s="28">
        <v>1.5</v>
      </c>
      <c r="H18" s="28">
        <v>0.53</v>
      </c>
      <c r="I18" s="28">
        <v>0.51400000000000001</v>
      </c>
      <c r="J18" s="28">
        <v>0.182</v>
      </c>
      <c r="K18" s="28"/>
      <c r="L18" s="28"/>
      <c r="M18" s="28">
        <v>1.5</v>
      </c>
      <c r="N18" s="28">
        <v>0.53</v>
      </c>
      <c r="O18" s="28">
        <v>2.5</v>
      </c>
      <c r="P18" s="28">
        <v>0.88400000000000001</v>
      </c>
      <c r="Q18" s="19">
        <f>O18+M18+K18+I18+G18+E18+C18</f>
        <v>8.5139999999999993</v>
      </c>
      <c r="R18" s="21">
        <f>P18+N18+L18+J18+H18+F18+D18</f>
        <v>3.0100000000000007</v>
      </c>
      <c r="T18" s="35"/>
    </row>
    <row r="19" spans="1:20">
      <c r="A19" s="60"/>
      <c r="B19" s="6" t="s">
        <v>63</v>
      </c>
      <c r="C19" s="38">
        <v>6</v>
      </c>
      <c r="D19" s="28">
        <v>1.109</v>
      </c>
      <c r="E19" s="28">
        <v>6</v>
      </c>
      <c r="F19" s="28">
        <v>1.109</v>
      </c>
      <c r="G19" s="28">
        <v>9.89</v>
      </c>
      <c r="H19" s="28">
        <v>1.827</v>
      </c>
      <c r="I19" s="28"/>
      <c r="J19" s="28"/>
      <c r="K19" s="28"/>
      <c r="L19" s="28"/>
      <c r="M19" s="28">
        <v>5.23</v>
      </c>
      <c r="N19" s="28">
        <v>0.96599999999999997</v>
      </c>
      <c r="O19" s="28">
        <v>6.5</v>
      </c>
      <c r="P19" s="28">
        <v>1.2010000000000001</v>
      </c>
      <c r="Q19" s="19">
        <f>O19+M19+K19+I19+G19+E19+C19</f>
        <v>33.620000000000005</v>
      </c>
      <c r="R19" s="21">
        <f>P19+N19+L19+J19+H19+F19+D19</f>
        <v>6.2119999999999997</v>
      </c>
      <c r="T19" s="35"/>
    </row>
    <row r="20" spans="1:20">
      <c r="A20" s="60"/>
      <c r="B20" s="2" t="s">
        <v>60</v>
      </c>
      <c r="C20" s="38">
        <v>9.141</v>
      </c>
      <c r="D20" s="28">
        <v>0.877</v>
      </c>
      <c r="E20" s="28">
        <v>10.531000000000001</v>
      </c>
      <c r="F20" s="28">
        <v>1.01</v>
      </c>
      <c r="G20" s="28">
        <v>7.4850000000000003</v>
      </c>
      <c r="H20" s="28">
        <v>0.71799999999999997</v>
      </c>
      <c r="I20" s="28">
        <v>4.4950000000000001</v>
      </c>
      <c r="J20" s="28">
        <v>0.43099999999999999</v>
      </c>
      <c r="K20" s="28">
        <v>1.9650000000000001</v>
      </c>
      <c r="L20" s="28">
        <v>0.189</v>
      </c>
      <c r="M20" s="28">
        <v>6.9020000000000001</v>
      </c>
      <c r="N20" s="28">
        <v>0.66200000000000003</v>
      </c>
      <c r="O20" s="28">
        <v>9.0549999999999997</v>
      </c>
      <c r="P20" s="28">
        <v>0.86899999999999999</v>
      </c>
      <c r="Q20" s="19">
        <f>O20+M20+K20+I20+G20+E20+C20</f>
        <v>49.573999999999998</v>
      </c>
      <c r="R20" s="21">
        <f>P20+N20+L20+J20+H20+F20+D20</f>
        <v>4.7560000000000002</v>
      </c>
      <c r="T20" s="34">
        <f>SUM(Q18:R20)</f>
        <v>105.68600000000001</v>
      </c>
    </row>
    <row r="22" spans="1:20">
      <c r="O22" s="11" t="s">
        <v>52</v>
      </c>
      <c r="P22" s="11"/>
      <c r="Q22" s="44">
        <f>SUM(Q8:Q21)</f>
        <v>328.03800000000007</v>
      </c>
      <c r="R22" s="44">
        <f>SUM(R8:R21)</f>
        <v>50.391999999999996</v>
      </c>
    </row>
  </sheetData>
  <mergeCells count="15">
    <mergeCell ref="E6:F6"/>
    <mergeCell ref="G6:H6"/>
    <mergeCell ref="I6:J6"/>
    <mergeCell ref="K6:L6"/>
    <mergeCell ref="M6:N6"/>
    <mergeCell ref="B2:R2"/>
    <mergeCell ref="A4:A7"/>
    <mergeCell ref="B4:B7"/>
    <mergeCell ref="C4:R5"/>
    <mergeCell ref="C6:D6"/>
    <mergeCell ref="A18:A20"/>
    <mergeCell ref="O6:P6"/>
    <mergeCell ref="Q6:R6"/>
    <mergeCell ref="A8:A13"/>
    <mergeCell ref="A16:A17"/>
  </mergeCells>
  <phoneticPr fontId="0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2014 население</vt:lpstr>
      <vt:lpstr>2014 Бюджет</vt:lpstr>
      <vt:lpstr>2014 прочие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ПТО</cp:lastModifiedBy>
  <cp:lastPrinted>2015-08-06T07:56:05Z</cp:lastPrinted>
  <dcterms:created xsi:type="dcterms:W3CDTF">2014-03-26T03:21:45Z</dcterms:created>
  <dcterms:modified xsi:type="dcterms:W3CDTF">2015-08-17T09:06:12Z</dcterms:modified>
</cp:coreProperties>
</file>