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-120" yWindow="-120" windowWidth="19320" windowHeight="15480"/>
  </bookViews>
  <sheets>
    <sheet name="ИП-выручка_01" sheetId="2" r:id="rId1"/>
  </sheets>
  <definedNames>
    <definedName name="_xlnm._FilterDatabase" localSheetId="0" hidden="1">'ИП-выручка_01'!$A$7:$U$77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7" i="2" l="1"/>
  <c r="N27" i="2"/>
  <c r="I27" i="2"/>
  <c r="I9" i="2"/>
  <c r="N9" i="2"/>
  <c r="K9" i="2"/>
  <c r="J9" i="2"/>
  <c r="N38" i="2"/>
  <c r="I38" i="2"/>
  <c r="E38" i="2"/>
  <c r="N13" i="2"/>
  <c r="R24" i="2"/>
  <c r="I24" i="2"/>
  <c r="J24" i="2"/>
  <c r="N24" i="2"/>
  <c r="J17" i="2"/>
  <c r="I17" i="2"/>
  <c r="E9" i="2"/>
  <c r="I40" i="2"/>
  <c r="T8" i="2"/>
  <c r="B8" i="2"/>
</calcChain>
</file>

<file path=xl/sharedStrings.xml><?xml version="1.0" encoding="utf-8"?>
<sst xmlns="http://schemas.openxmlformats.org/spreadsheetml/2006/main" count="673" uniqueCount="97">
  <si>
    <t>101.АГ - Всего по обследуемым видам экономической деятельности</t>
  </si>
  <si>
    <t>01601000000 - Алейский муниципальный район</t>
  </si>
  <si>
    <t>01602000000 - Алтайский муниципальный район</t>
  </si>
  <si>
    <t>01603000000 - Баевский муниципальный район</t>
  </si>
  <si>
    <t>01604000000 - Бийский муниципальный район</t>
  </si>
  <si>
    <t>01605000000 - Благовещенский муниципальный район</t>
  </si>
  <si>
    <t>01606000000 - Бурлинский муниципальный район</t>
  </si>
  <si>
    <t>01607000000 - Быстроистокский муниципальный район</t>
  </si>
  <si>
    <t>01608000000 - Волчихинский муниципальный район</t>
  </si>
  <si>
    <t>01609000000 - Егорьевский муниципальный район</t>
  </si>
  <si>
    <t>01610000000 - Ельцовский муниципальный район</t>
  </si>
  <si>
    <t>01611000000 - Завьяловский муниципальный район</t>
  </si>
  <si>
    <t>01612000000 - Залесовский муниципальный район</t>
  </si>
  <si>
    <t>01613000000 - Заринский муниципальный район</t>
  </si>
  <si>
    <t>01614000000 - Змеиногорский муниципальный район</t>
  </si>
  <si>
    <t>01615000000 - Калманский муниципальный район</t>
  </si>
  <si>
    <t>01616000000 - Каменский муниципальный район</t>
  </si>
  <si>
    <t>01617000000 - Ключевский муниципальный район</t>
  </si>
  <si>
    <t>01618000000 - Косихинский муниципальный район</t>
  </si>
  <si>
    <t>01619000000 - Красногорский муниципальный район</t>
  </si>
  <si>
    <t>01620000000 - Краснощёковский муниципальный район</t>
  </si>
  <si>
    <t>01621000000 - Крутихинский муниципальный район</t>
  </si>
  <si>
    <t>01622000000 - Кулундинский муниципальный район</t>
  </si>
  <si>
    <t>01623000000 - Курьинский муниципальный район</t>
  </si>
  <si>
    <t>01624000000 - Кытмановский муниципальный район</t>
  </si>
  <si>
    <t>01625000000 - Локтевский муниципальный район</t>
  </si>
  <si>
    <t>01626000000 - Мамонтовский муниципальный район</t>
  </si>
  <si>
    <t>01627000000 - Михайловский муниципальный район</t>
  </si>
  <si>
    <t>01628000000 - Новичихинский муниципальный район</t>
  </si>
  <si>
    <t>01629000000 - Зональный муниципальный район</t>
  </si>
  <si>
    <t>01630000000 - Павловский муниципальный район</t>
  </si>
  <si>
    <t>01631000000 - Панкрушихинский муниципальный район</t>
  </si>
  <si>
    <t>01632000000 - Первомайский муниципальный район</t>
  </si>
  <si>
    <t>01633000000 - Петропавловский муниципальный район</t>
  </si>
  <si>
    <t>01634000000 - Поспелихинский муниципальный район</t>
  </si>
  <si>
    <t>01635000000 - Ребрихинский муниципальный район</t>
  </si>
  <si>
    <t>01636000000 - Родинский муниципальный район</t>
  </si>
  <si>
    <t>01637000000 - Романовский муниципальный район</t>
  </si>
  <si>
    <t>01638000000 - Рубцовский муниципальный район</t>
  </si>
  <si>
    <t>01640000000 - Смоленский муниципальный район</t>
  </si>
  <si>
    <t>01641000000 - Суетский муниципальный район</t>
  </si>
  <si>
    <t>01642000000 - Советский муниципальный район</t>
  </si>
  <si>
    <t>01643000000 - Солонешенский муниципальный район</t>
  </si>
  <si>
    <t>01644000000 - Солтонский муниципальный район</t>
  </si>
  <si>
    <t>01645000000 - Шелаболихинский муниципальный район</t>
  </si>
  <si>
    <t>01646000000 - Табунский муниципальный район</t>
  </si>
  <si>
    <t>01647000000 - Тальменский муниципальный район</t>
  </si>
  <si>
    <t>01648000000 - Тогульский муниципальный район</t>
  </si>
  <si>
    <t>01649000000 - Топчихинский муниципальный район</t>
  </si>
  <si>
    <t>01650000000 - Третьяковский муниципальный район</t>
  </si>
  <si>
    <t>01651000000 - Троицкий муниципальный район</t>
  </si>
  <si>
    <t>01652000000 - Тюменцевский муниципальный район</t>
  </si>
  <si>
    <t>01653000000 - Угловский муниципальный район</t>
  </si>
  <si>
    <t>01654000000 - Усть-Калманский муниципальный район</t>
  </si>
  <si>
    <t>01655000000 - Усть-Пристанский муниципальный район</t>
  </si>
  <si>
    <t>01656000000 - Хабарский муниципальный район</t>
  </si>
  <si>
    <t>01657000000 - Целинный муниципальный район</t>
  </si>
  <si>
    <t>01658000000 - Чарышский муниципальный район</t>
  </si>
  <si>
    <t>01659000000 - Шипуновский муниципальный район</t>
  </si>
  <si>
    <t>01660000000 - Немецкий национальный муниципальный район</t>
  </si>
  <si>
    <t>01701000000 - город Барнаул</t>
  </si>
  <si>
    <t>01703000000 - город Алейск</t>
  </si>
  <si>
    <t>01704000000 - город Белокуриха</t>
  </si>
  <si>
    <t>01705000000 - город Бийск</t>
  </si>
  <si>
    <t>01706000000 - город Заринск</t>
  </si>
  <si>
    <t>01713000000 - город Новоалтайск</t>
  </si>
  <si>
    <t>01716000000 - город Рубцовск</t>
  </si>
  <si>
    <t>01719000000 - город Славгород</t>
  </si>
  <si>
    <t>01730000000 - город Яровое</t>
  </si>
  <si>
    <t>01755000000 - ЗАТО Сибирский</t>
  </si>
  <si>
    <t>-</t>
  </si>
  <si>
    <t>A - Сельское, лесное хозяйство, охота, рыболовство и рыбоводство</t>
  </si>
  <si>
    <t>B - Добыча полезных ископаемых</t>
  </si>
  <si>
    <t>C - Обрабатывающие производства</t>
  </si>
  <si>
    <t>S - Предоставление прочих видов услуг</t>
  </si>
  <si>
    <t>R - Деятельность в области культуры, спорта, организации досуга и развлечений</t>
  </si>
  <si>
    <t>Q - Деятельность в области здравоохранения и социальных услуг</t>
  </si>
  <si>
    <t>P - Образование</t>
  </si>
  <si>
    <t>N - Деятельность административная и сопутствующие дополнительные услуги</t>
  </si>
  <si>
    <t>M - Деятельность профессиональная, научная и техническая</t>
  </si>
  <si>
    <t>L - Деятельность по операциям с недвижимым имуществом</t>
  </si>
  <si>
    <t>K - Деятельность финансовая и страховая</t>
  </si>
  <si>
    <t>J - Деятельность в области информации и связи</t>
  </si>
  <si>
    <t>I - Деятельность гостиниц и предприятий общественного питания</t>
  </si>
  <si>
    <t>H - Транспортировка и хранение</t>
  </si>
  <si>
    <t>G - Торговля оптовая и розничная; ремонт автотранспортных средств и мотоциклов</t>
  </si>
  <si>
    <t>Алтайский край</t>
  </si>
  <si>
    <t>Индивидуальные предприниматели</t>
  </si>
  <si>
    <t>тысяч рублей</t>
  </si>
  <si>
    <t>…</t>
  </si>
  <si>
    <t>E - Водоснабжение; водоотведение, организация сбора и утилизации отходов, деятельность по ликвидации загрязнений</t>
  </si>
  <si>
    <t>F - Строительство</t>
  </si>
  <si>
    <t>D - Обеспечение электрической энергией, газом и паром; кондиционирование воздуха</t>
  </si>
  <si>
    <t>…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</si>
  <si>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r>
      <t>01000000000 - Муниципальные образования Алтайского края</t>
    </r>
    <r>
      <rPr>
        <vertAlign val="superscript"/>
        <sz val="10"/>
        <rFont val="Arial"/>
        <family val="2"/>
        <charset val="204"/>
      </rPr>
      <t>1)</t>
    </r>
  </si>
  <si>
    <t xml:space="preserve">Выручка от реализации товаров (работ, услуг) (с учетом НДС, акцизов и других аналогичных обязательных платежей) по видам экономической деятельности за 2020 год </t>
  </si>
  <si>
    <t>1) Информация в разрезе муниципальных образований по фактическому месту ведения деятельности сформирована на основании адреса, указанного респондентом в отчетах по форме №1-предприниматель "Сведения о деятельности индивидуального предпринимателя за 2020 год". Указанный субъектом МСП адрес не всегда является конечным в иерархии ОКТМО.  Данный отчет входит в итог по региону в целом или в итог по муниципальному образованию. Данные в целом по региону больше, чем сумма данных по муниципальным образованиям.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</si>
</sst>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₽&quot;_-;\-* #,##0\ &quot;₽&quot;_-;_-* &quot;-&quot;\ &quot;₽&quot;_-;_-@_-"/>
    <numFmt numFmtId="165" formatCode="_-* #,##0.00\ &quot;₽&quot;_-;\-* #,##0.00\ &quot;₽&quot;_-;_-* &quot;-&quot;??\ &quot;₽&quot;_-;_-@_-"/>
    <numFmt numFmtId="166" formatCode="_-* #,##0\ _₽_-;\-* #,##0\ _₽_-;_-* &quot;-&quot;\ _₽_-;_-@_-"/>
    <numFmt numFmtId="167" formatCode="_-* #,##0.00\ _₽_-;\-* #,##0.00\ _₽_-;_-* &quot;-&quot;??\ _₽_-;_-@_-"/>
    <numFmt numFmtId="168" formatCode="#,##0.0"/>
  </numFmts>
  <fonts count="10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2" fillId="0" borderId="0" xfId="6" applyNumberFormat="1" applyFont="1" applyFill="1" applyBorder="1" applyAlignment="1" applyProtection="1">
      <alignment horizontal="left" vertical="center" wrapText="1"/>
    </xf>
    <xf numFmtId="0" fontId="2" fillId="0" borderId="2" xfId="6" applyNumberFormat="1" applyFont="1" applyFill="1" applyBorder="1" applyAlignment="1" applyProtection="1">
      <alignment horizontal="left" vertical="center" wrapText="1"/>
    </xf>
    <xf numFmtId="0" fontId="2" fillId="0" borderId="0" xfId="6" applyNumberFormat="1" applyFont="1" applyFill="1" applyBorder="1" applyAlignment="1" applyProtection="1">
      <alignment horizontal="right"/>
    </xf>
    <xf numFmtId="168" fontId="2" fillId="0" borderId="2" xfId="6" applyNumberFormat="1" applyFont="1" applyFill="1" applyBorder="1" applyAlignment="1" applyProtection="1">
      <alignment horizontal="right"/>
    </xf>
    <xf numFmtId="3" fontId="2" fillId="0" borderId="2" xfId="6" applyNumberFormat="1" applyFont="1" applyFill="1" applyBorder="1" applyAlignment="1" applyProtection="1">
      <alignment horizontal="right"/>
    </xf>
    <xf numFmtId="168" fontId="2" fillId="0" borderId="0" xfId="6" applyNumberFormat="1" applyFont="1" applyFill="1" applyBorder="1" applyAlignment="1" applyProtection="1">
      <alignment horizontal="right"/>
    </xf>
    <xf numFmtId="3" fontId="2" fillId="0" borderId="0" xfId="6" applyNumberFormat="1" applyFont="1" applyFill="1" applyBorder="1" applyAlignment="1" applyProtection="1">
      <alignment horizontal="right"/>
    </xf>
    <xf numFmtId="0" fontId="3" fillId="0" borderId="1" xfId="6" applyNumberFormat="1" applyFont="1" applyFill="1" applyBorder="1" applyAlignment="1" applyProtection="1">
      <alignment horizontal="center" vertical="top" wrapText="1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0" xfId="6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0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3" sqref="A23:XFD79"/>
    </sheetView>
  </sheetViews>
  <sheetFormatPr defaultColWidth="19.28515625" defaultRowHeight="12.75" x14ac:dyDescent="0.2"/>
  <cols>
    <col min="1" max="1" width="57.140625" style="11" customWidth="1"/>
    <col min="2" max="2" width="19.28515625" style="11"/>
    <col min="3" max="5" width="19.28515625" style="11" customWidth="1"/>
    <col min="6" max="6" width="21" style="11" customWidth="1"/>
    <col min="7" max="20" width="19.28515625" style="11" customWidth="1"/>
    <col min="21" max="16384" width="19.28515625" style="11"/>
  </cols>
  <sheetData>
    <row r="2" spans="1:20" ht="18" customHeight="1" x14ac:dyDescent="0.2">
      <c r="A2" s="14" t="s">
        <v>95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18" customHeight="1" x14ac:dyDescent="0.2">
      <c r="A3" s="14" t="s">
        <v>88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18" customHeight="1" x14ac:dyDescent="0.2">
      <c r="A4" s="14" t="s">
        <v>87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18" customHeight="1" x14ac:dyDescent="0.2">
      <c r="A5" s="14" t="s">
        <v>86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8" x14ac:dyDescent="0.2">
      <c r="A6" s="10"/>
      <c r="B6" s="10"/>
      <c r="C6" s="10"/>
    </row>
    <row r="7" spans="1:20" ht="107.25" customHeight="1" x14ac:dyDescent="0.2">
      <c r="A7" s="1"/>
      <c r="B7" s="9" t="s">
        <v>0</v>
      </c>
      <c r="C7" s="12" t="s">
        <v>71</v>
      </c>
      <c r="D7" s="12" t="s">
        <v>72</v>
      </c>
      <c r="E7" s="12" t="s">
        <v>73</v>
      </c>
      <c r="F7" s="12" t="s">
        <v>92</v>
      </c>
      <c r="G7" s="12" t="s">
        <v>90</v>
      </c>
      <c r="H7" s="12" t="s">
        <v>91</v>
      </c>
      <c r="I7" s="12" t="s">
        <v>85</v>
      </c>
      <c r="J7" s="12" t="s">
        <v>84</v>
      </c>
      <c r="K7" s="12" t="s">
        <v>83</v>
      </c>
      <c r="L7" s="12" t="s">
        <v>82</v>
      </c>
      <c r="M7" s="12" t="s">
        <v>81</v>
      </c>
      <c r="N7" s="12" t="s">
        <v>80</v>
      </c>
      <c r="O7" s="12" t="s">
        <v>79</v>
      </c>
      <c r="P7" s="12" t="s">
        <v>78</v>
      </c>
      <c r="Q7" s="12" t="s">
        <v>77</v>
      </c>
      <c r="R7" s="12" t="s">
        <v>76</v>
      </c>
      <c r="S7" s="12" t="s">
        <v>75</v>
      </c>
      <c r="T7" s="12" t="s">
        <v>74</v>
      </c>
    </row>
    <row r="8" spans="1:20" ht="14.25" x14ac:dyDescent="0.2">
      <c r="A8" s="3" t="s">
        <v>94</v>
      </c>
      <c r="B8" s="5">
        <f>203396356.4+1546.8</f>
        <v>203397903.20000002</v>
      </c>
      <c r="C8" s="6">
        <v>26176309.999999996</v>
      </c>
      <c r="D8" s="6">
        <v>46143</v>
      </c>
      <c r="E8" s="5">
        <v>20959119.700000007</v>
      </c>
      <c r="F8" s="6">
        <v>227633</v>
      </c>
      <c r="G8" s="5">
        <v>500511.1</v>
      </c>
      <c r="H8" s="5">
        <v>9887250.2999999989</v>
      </c>
      <c r="I8" s="5">
        <v>97361752.899999946</v>
      </c>
      <c r="J8" s="5">
        <v>14057462.900000004</v>
      </c>
      <c r="K8" s="5">
        <v>5676256.1999999983</v>
      </c>
      <c r="L8" s="6">
        <v>2902988</v>
      </c>
      <c r="M8" s="5">
        <v>738582.8</v>
      </c>
      <c r="N8" s="5">
        <v>12126694.799999995</v>
      </c>
      <c r="O8" s="5">
        <v>5793372.1000000015</v>
      </c>
      <c r="P8" s="5">
        <v>3636031.5</v>
      </c>
      <c r="Q8" s="5">
        <v>501448.8</v>
      </c>
      <c r="R8" s="5">
        <v>399031.5</v>
      </c>
      <c r="S8" s="5">
        <v>463410.1</v>
      </c>
      <c r="T8" s="5">
        <f>1942357.7+1546.8</f>
        <v>1943904.5</v>
      </c>
    </row>
    <row r="9" spans="1:20" hidden="1" x14ac:dyDescent="0.2">
      <c r="A9" s="2" t="s">
        <v>1</v>
      </c>
      <c r="B9" s="7">
        <v>1486423.6</v>
      </c>
      <c r="C9" s="7">
        <v>742610.1</v>
      </c>
      <c r="D9" s="4" t="s">
        <v>70</v>
      </c>
      <c r="E9" s="7">
        <f>89654.8-30160</f>
        <v>59494.8</v>
      </c>
      <c r="F9" s="8" t="s">
        <v>89</v>
      </c>
      <c r="G9" s="4" t="s">
        <v>70</v>
      </c>
      <c r="H9" s="7">
        <v>67364.2</v>
      </c>
      <c r="I9" s="7">
        <f>768326.1-85848-55023-15965-17895-11510-35184-14000-1682-1057-246-161088</f>
        <v>368828.1</v>
      </c>
      <c r="J9" s="7">
        <f>104241.6-28908</f>
        <v>75333.600000000006</v>
      </c>
      <c r="K9" s="7">
        <f>47250.3-11144</f>
        <v>36106.300000000003</v>
      </c>
      <c r="L9" s="7">
        <v>15170.2</v>
      </c>
      <c r="M9" s="8" t="s">
        <v>89</v>
      </c>
      <c r="N9" s="7">
        <f>249662.6-118908-82655-18839-8013-1605</f>
        <v>19642.600000000006</v>
      </c>
      <c r="O9" s="7">
        <v>23589.4</v>
      </c>
      <c r="P9" s="8">
        <v>5934</v>
      </c>
      <c r="Q9" s="7" t="s">
        <v>89</v>
      </c>
      <c r="R9" s="4" t="s">
        <v>70</v>
      </c>
      <c r="S9" s="8" t="s">
        <v>89</v>
      </c>
      <c r="T9" s="7">
        <v>13509.4</v>
      </c>
    </row>
    <row r="10" spans="1:20" hidden="1" x14ac:dyDescent="0.2">
      <c r="A10" s="2" t="s">
        <v>2</v>
      </c>
      <c r="B10" s="7">
        <v>1192998.8</v>
      </c>
      <c r="C10" s="7">
        <v>374528.9</v>
      </c>
      <c r="D10" s="4" t="s">
        <v>70</v>
      </c>
      <c r="E10" s="7">
        <v>37913.599999999999</v>
      </c>
      <c r="F10" s="4" t="s">
        <v>70</v>
      </c>
      <c r="G10" s="8" t="s">
        <v>89</v>
      </c>
      <c r="H10" s="8">
        <v>10341</v>
      </c>
      <c r="I10" s="7">
        <v>519158.1</v>
      </c>
      <c r="J10" s="8">
        <v>68078</v>
      </c>
      <c r="K10" s="7">
        <v>84776.9</v>
      </c>
      <c r="L10" s="4" t="s">
        <v>70</v>
      </c>
      <c r="M10" s="8" t="s">
        <v>89</v>
      </c>
      <c r="N10" s="7">
        <v>25118.9</v>
      </c>
      <c r="O10" s="7">
        <v>52106.3</v>
      </c>
      <c r="P10" s="7">
        <v>5312.6</v>
      </c>
      <c r="Q10" s="4" t="s">
        <v>70</v>
      </c>
      <c r="R10" s="8" t="s">
        <v>89</v>
      </c>
      <c r="S10" s="8" t="s">
        <v>89</v>
      </c>
      <c r="T10" s="7">
        <v>11921.5</v>
      </c>
    </row>
    <row r="11" spans="1:20" hidden="1" x14ac:dyDescent="0.2">
      <c r="A11" s="2" t="s">
        <v>3</v>
      </c>
      <c r="B11" s="7">
        <v>817121.5</v>
      </c>
      <c r="C11" s="7">
        <v>440620.9</v>
      </c>
      <c r="D11" s="4" t="s">
        <v>70</v>
      </c>
      <c r="E11" s="7">
        <v>2049.3000000000002</v>
      </c>
      <c r="F11" s="4" t="s">
        <v>70</v>
      </c>
      <c r="G11" s="8" t="s">
        <v>89</v>
      </c>
      <c r="H11" s="7" t="s">
        <v>89</v>
      </c>
      <c r="I11" s="7">
        <v>255681.8</v>
      </c>
      <c r="J11" s="7">
        <v>4271.3999999999996</v>
      </c>
      <c r="K11" s="8" t="s">
        <v>89</v>
      </c>
      <c r="L11" s="4" t="s">
        <v>89</v>
      </c>
      <c r="M11" s="4" t="s">
        <v>70</v>
      </c>
      <c r="N11" s="8" t="s">
        <v>89</v>
      </c>
      <c r="O11" s="7">
        <v>4566.7</v>
      </c>
      <c r="P11" s="4" t="s">
        <v>70</v>
      </c>
      <c r="Q11" s="4" t="s">
        <v>70</v>
      </c>
      <c r="R11" s="8" t="s">
        <v>89</v>
      </c>
      <c r="S11" s="8" t="s">
        <v>89</v>
      </c>
      <c r="T11" s="7">
        <v>1036.5999999999999</v>
      </c>
    </row>
    <row r="12" spans="1:20" hidden="1" x14ac:dyDescent="0.2">
      <c r="A12" s="2" t="s">
        <v>4</v>
      </c>
      <c r="B12" s="7">
        <v>1295201.8999999999</v>
      </c>
      <c r="C12" s="7">
        <v>250612.5</v>
      </c>
      <c r="D12" s="4" t="s">
        <v>70</v>
      </c>
      <c r="E12" s="7">
        <v>73199.7</v>
      </c>
      <c r="F12" s="7" t="s">
        <v>89</v>
      </c>
      <c r="G12" s="7">
        <v>1168.7</v>
      </c>
      <c r="H12" s="7">
        <v>82339.899999999994</v>
      </c>
      <c r="I12" s="7">
        <v>585512.1</v>
      </c>
      <c r="J12" s="8">
        <v>162143</v>
      </c>
      <c r="K12" s="7">
        <v>61973.4</v>
      </c>
      <c r="L12" s="7">
        <v>4169.6000000000004</v>
      </c>
      <c r="M12" s="7">
        <v>14099.5</v>
      </c>
      <c r="N12" s="7">
        <v>22701.9</v>
      </c>
      <c r="O12" s="7">
        <v>17308.2</v>
      </c>
      <c r="P12" s="7">
        <v>6875.9</v>
      </c>
      <c r="Q12" s="7" t="s">
        <v>89</v>
      </c>
      <c r="R12" s="4" t="s">
        <v>70</v>
      </c>
      <c r="S12" s="8" t="s">
        <v>89</v>
      </c>
      <c r="T12" s="7">
        <v>9121.2999999999993</v>
      </c>
    </row>
    <row r="13" spans="1:20" hidden="1" x14ac:dyDescent="0.2">
      <c r="A13" s="2" t="s">
        <v>5</v>
      </c>
      <c r="B13" s="7">
        <v>2233701.7000000002</v>
      </c>
      <c r="C13" s="7">
        <v>525484.6</v>
      </c>
      <c r="D13" s="4" t="s">
        <v>70</v>
      </c>
      <c r="E13" s="7">
        <v>31132.2</v>
      </c>
      <c r="F13" s="4" t="s">
        <v>70</v>
      </c>
      <c r="G13" s="8">
        <v>1172</v>
      </c>
      <c r="H13" s="7">
        <v>147864.4</v>
      </c>
      <c r="I13" s="7">
        <v>1172170.8</v>
      </c>
      <c r="J13" s="7">
        <v>92270.399999999994</v>
      </c>
      <c r="K13" s="8">
        <v>109635</v>
      </c>
      <c r="L13" s="7">
        <v>10693.5</v>
      </c>
      <c r="M13" s="8" t="s">
        <v>89</v>
      </c>
      <c r="N13" s="7">
        <f>52673.5-37845</f>
        <v>14828.5</v>
      </c>
      <c r="O13" s="7">
        <v>6641.8</v>
      </c>
      <c r="P13" s="7">
        <v>54456.4</v>
      </c>
      <c r="Q13" s="7" t="s">
        <v>89</v>
      </c>
      <c r="R13" s="7">
        <v>2419.1999999999998</v>
      </c>
      <c r="S13" s="8" t="s">
        <v>89</v>
      </c>
      <c r="T13" s="7">
        <v>56935.9</v>
      </c>
    </row>
    <row r="14" spans="1:20" hidden="1" x14ac:dyDescent="0.2">
      <c r="A14" s="2" t="s">
        <v>6</v>
      </c>
      <c r="B14" s="7">
        <v>405824.3</v>
      </c>
      <c r="C14" s="8">
        <v>122519</v>
      </c>
      <c r="D14" s="4" t="s">
        <v>70</v>
      </c>
      <c r="E14" s="7">
        <v>63658.1</v>
      </c>
      <c r="F14" s="4" t="s">
        <v>70</v>
      </c>
      <c r="G14" s="4" t="s">
        <v>70</v>
      </c>
      <c r="H14" s="7" t="s">
        <v>89</v>
      </c>
      <c r="I14" s="7">
        <v>186638.4</v>
      </c>
      <c r="J14" s="7">
        <v>13572.9</v>
      </c>
      <c r="K14" s="8" t="s">
        <v>89</v>
      </c>
      <c r="L14" s="4" t="s">
        <v>70</v>
      </c>
      <c r="M14" s="4" t="s">
        <v>70</v>
      </c>
      <c r="N14" s="4" t="s">
        <v>70</v>
      </c>
      <c r="O14" s="7">
        <v>1377.4</v>
      </c>
      <c r="P14" s="8" t="s">
        <v>89</v>
      </c>
      <c r="Q14" s="4" t="s">
        <v>70</v>
      </c>
      <c r="R14" s="4" t="s">
        <v>70</v>
      </c>
      <c r="S14" s="8" t="s">
        <v>89</v>
      </c>
      <c r="T14" s="8">
        <v>6966</v>
      </c>
    </row>
    <row r="15" spans="1:20" hidden="1" x14ac:dyDescent="0.2">
      <c r="A15" s="2" t="s">
        <v>7</v>
      </c>
      <c r="B15" s="7">
        <v>283685.8</v>
      </c>
      <c r="C15" s="7">
        <v>43891.6</v>
      </c>
      <c r="D15" s="4" t="s">
        <v>70</v>
      </c>
      <c r="E15" s="8">
        <v>28584</v>
      </c>
      <c r="F15" s="4" t="s">
        <v>70</v>
      </c>
      <c r="G15" s="4" t="s">
        <v>70</v>
      </c>
      <c r="H15" s="7" t="s">
        <v>89</v>
      </c>
      <c r="I15" s="7">
        <v>149052.9</v>
      </c>
      <c r="J15" s="7">
        <v>11563.4</v>
      </c>
      <c r="K15" s="4" t="s">
        <v>70</v>
      </c>
      <c r="L15" s="4" t="s">
        <v>70</v>
      </c>
      <c r="M15" s="4" t="s">
        <v>70</v>
      </c>
      <c r="N15" s="4" t="s">
        <v>70</v>
      </c>
      <c r="O15" s="8">
        <v>3611</v>
      </c>
      <c r="P15" s="8" t="s">
        <v>89</v>
      </c>
      <c r="Q15" s="4" t="s">
        <v>70</v>
      </c>
      <c r="R15" s="4" t="s">
        <v>70</v>
      </c>
      <c r="S15" s="4" t="s">
        <v>70</v>
      </c>
      <c r="T15" s="8" t="s">
        <v>89</v>
      </c>
    </row>
    <row r="16" spans="1:20" hidden="1" x14ac:dyDescent="0.2">
      <c r="A16" s="2" t="s">
        <v>8</v>
      </c>
      <c r="B16" s="7">
        <v>1381164.7</v>
      </c>
      <c r="C16" s="7">
        <v>873307.5</v>
      </c>
      <c r="D16" s="4" t="s">
        <v>70</v>
      </c>
      <c r="E16" s="8">
        <v>18857</v>
      </c>
      <c r="F16" s="4" t="s">
        <v>70</v>
      </c>
      <c r="G16" s="8" t="s">
        <v>89</v>
      </c>
      <c r="H16" s="8">
        <v>14900</v>
      </c>
      <c r="I16" s="7">
        <v>309652.7</v>
      </c>
      <c r="J16" s="7">
        <v>61802.3</v>
      </c>
      <c r="K16" s="7">
        <v>12089.3</v>
      </c>
      <c r="L16" s="4" t="s">
        <v>89</v>
      </c>
      <c r="M16" s="8" t="s">
        <v>89</v>
      </c>
      <c r="N16" s="7">
        <v>5569.2</v>
      </c>
      <c r="O16" s="7">
        <v>35344.1</v>
      </c>
      <c r="P16" s="7">
        <v>41507.4</v>
      </c>
      <c r="Q16" s="4" t="s">
        <v>70</v>
      </c>
      <c r="R16" s="8" t="s">
        <v>89</v>
      </c>
      <c r="S16" s="8" t="s">
        <v>89</v>
      </c>
      <c r="T16" s="8">
        <v>3495</v>
      </c>
    </row>
    <row r="17" spans="1:20" hidden="1" x14ac:dyDescent="0.2">
      <c r="A17" s="2" t="s">
        <v>9</v>
      </c>
      <c r="B17" s="7">
        <v>544908.6</v>
      </c>
      <c r="C17" s="7">
        <v>274424.7</v>
      </c>
      <c r="D17" s="4" t="s">
        <v>70</v>
      </c>
      <c r="E17" s="7">
        <v>50526.3</v>
      </c>
      <c r="F17" s="4" t="s">
        <v>70</v>
      </c>
      <c r="G17" s="8" t="s">
        <v>89</v>
      </c>
      <c r="H17" s="7">
        <v>16943.7</v>
      </c>
      <c r="I17" s="7">
        <f>134392.4-1480</f>
        <v>132912.4</v>
      </c>
      <c r="J17" s="7">
        <f>48722.9-9697</f>
        <v>39025.9</v>
      </c>
      <c r="K17" s="8" t="s">
        <v>89</v>
      </c>
      <c r="L17" s="7">
        <v>8414.4</v>
      </c>
      <c r="M17" s="4" t="s">
        <v>70</v>
      </c>
      <c r="N17" s="8">
        <v>6378</v>
      </c>
      <c r="O17" s="7">
        <v>10420.700000000001</v>
      </c>
      <c r="P17" s="8" t="s">
        <v>89</v>
      </c>
      <c r="Q17" s="4" t="s">
        <v>70</v>
      </c>
      <c r="R17" s="8" t="s">
        <v>89</v>
      </c>
      <c r="S17" s="4" t="s">
        <v>70</v>
      </c>
      <c r="T17" s="7">
        <v>387.5</v>
      </c>
    </row>
    <row r="18" spans="1:20" hidden="1" x14ac:dyDescent="0.2">
      <c r="A18" s="2" t="s">
        <v>10</v>
      </c>
      <c r="B18" s="8">
        <v>214070</v>
      </c>
      <c r="C18" s="7">
        <v>100847.5</v>
      </c>
      <c r="D18" s="4" t="s">
        <v>70</v>
      </c>
      <c r="E18" s="8" t="s">
        <v>89</v>
      </c>
      <c r="F18" s="4" t="s">
        <v>70</v>
      </c>
      <c r="G18" s="4" t="s">
        <v>70</v>
      </c>
      <c r="H18" s="7" t="s">
        <v>89</v>
      </c>
      <c r="I18" s="7">
        <v>65256.800000000003</v>
      </c>
      <c r="J18" s="7">
        <v>27065.5</v>
      </c>
      <c r="K18" s="7">
        <v>8769.2000000000007</v>
      </c>
      <c r="L18" s="4" t="s">
        <v>70</v>
      </c>
      <c r="M18" s="4" t="s">
        <v>70</v>
      </c>
      <c r="N18" s="4" t="s">
        <v>70</v>
      </c>
      <c r="O18" s="4" t="s">
        <v>70</v>
      </c>
      <c r="P18" s="4" t="s">
        <v>70</v>
      </c>
      <c r="Q18" s="4" t="s">
        <v>70</v>
      </c>
      <c r="R18" s="4" t="s">
        <v>70</v>
      </c>
      <c r="S18" s="4" t="s">
        <v>70</v>
      </c>
      <c r="T18" s="8">
        <v>1105</v>
      </c>
    </row>
    <row r="19" spans="1:20" hidden="1" x14ac:dyDescent="0.2">
      <c r="A19" s="2" t="s">
        <v>11</v>
      </c>
      <c r="B19" s="7">
        <v>1376490.9</v>
      </c>
      <c r="C19" s="7">
        <v>364618.8</v>
      </c>
      <c r="D19" s="4" t="s">
        <v>70</v>
      </c>
      <c r="E19" s="7">
        <v>74001.600000000006</v>
      </c>
      <c r="F19" s="4" t="s">
        <v>70</v>
      </c>
      <c r="G19" s="8">
        <v>4994</v>
      </c>
      <c r="H19" s="8">
        <v>87595</v>
      </c>
      <c r="I19" s="8">
        <v>596426</v>
      </c>
      <c r="J19" s="7">
        <v>193266.1</v>
      </c>
      <c r="K19" s="7">
        <v>19193.599999999999</v>
      </c>
      <c r="L19" s="7">
        <v>8160.1</v>
      </c>
      <c r="M19" s="8" t="s">
        <v>89</v>
      </c>
      <c r="N19" s="8">
        <v>4494</v>
      </c>
      <c r="O19" s="7">
        <v>2635.5</v>
      </c>
      <c r="P19" s="8" t="s">
        <v>89</v>
      </c>
      <c r="Q19" s="4" t="s">
        <v>70</v>
      </c>
      <c r="R19" s="7">
        <v>12340.1</v>
      </c>
      <c r="S19" s="8" t="s">
        <v>89</v>
      </c>
      <c r="T19" s="7">
        <v>3880.6</v>
      </c>
    </row>
    <row r="20" spans="1:20" hidden="1" x14ac:dyDescent="0.2">
      <c r="A20" s="2" t="s">
        <v>12</v>
      </c>
      <c r="B20" s="7">
        <v>599353.5</v>
      </c>
      <c r="C20" s="7">
        <v>74816.100000000006</v>
      </c>
      <c r="D20" s="8" t="s">
        <v>89</v>
      </c>
      <c r="E20" s="7">
        <v>30148.6</v>
      </c>
      <c r="F20" s="4" t="s">
        <v>70</v>
      </c>
      <c r="G20" s="8" t="s">
        <v>89</v>
      </c>
      <c r="H20" s="8">
        <v>4808</v>
      </c>
      <c r="I20" s="7">
        <v>352312.4</v>
      </c>
      <c r="J20" s="7">
        <v>99333.6</v>
      </c>
      <c r="K20" s="8">
        <v>22347</v>
      </c>
      <c r="L20" s="4" t="s">
        <v>89</v>
      </c>
      <c r="M20" s="4" t="s">
        <v>70</v>
      </c>
      <c r="N20" s="8" t="s">
        <v>89</v>
      </c>
      <c r="O20" s="8">
        <v>2683</v>
      </c>
      <c r="P20" s="8">
        <v>808</v>
      </c>
      <c r="Q20" s="4" t="s">
        <v>70</v>
      </c>
      <c r="R20" s="4" t="s">
        <v>70</v>
      </c>
      <c r="S20" s="4" t="s">
        <v>70</v>
      </c>
      <c r="T20" s="7">
        <v>3609.3</v>
      </c>
    </row>
    <row r="21" spans="1:20" hidden="1" x14ac:dyDescent="0.2">
      <c r="A21" s="2" t="s">
        <v>13</v>
      </c>
      <c r="B21" s="8">
        <v>420994</v>
      </c>
      <c r="C21" s="7">
        <v>138153.79999999999</v>
      </c>
      <c r="D21" s="4" t="s">
        <v>70</v>
      </c>
      <c r="E21" s="7">
        <v>50104.7</v>
      </c>
      <c r="F21" s="4" t="s">
        <v>70</v>
      </c>
      <c r="G21" s="4" t="s">
        <v>70</v>
      </c>
      <c r="H21" s="7">
        <v>27674.6</v>
      </c>
      <c r="I21" s="7">
        <v>187563.9</v>
      </c>
      <c r="J21" s="8">
        <v>6888</v>
      </c>
      <c r="K21" s="8" t="s">
        <v>89</v>
      </c>
      <c r="L21" s="7">
        <v>2683.2</v>
      </c>
      <c r="M21" s="8" t="s">
        <v>89</v>
      </c>
      <c r="N21" s="4" t="s">
        <v>70</v>
      </c>
      <c r="O21" s="7" t="s">
        <v>89</v>
      </c>
      <c r="P21" s="8" t="s">
        <v>89</v>
      </c>
      <c r="Q21" s="4" t="s">
        <v>70</v>
      </c>
      <c r="R21" s="8" t="s">
        <v>89</v>
      </c>
      <c r="S21" s="4" t="s">
        <v>70</v>
      </c>
      <c r="T21" s="8" t="s">
        <v>89</v>
      </c>
    </row>
    <row r="22" spans="1:20" x14ac:dyDescent="0.2">
      <c r="A22" s="2" t="s">
        <v>14</v>
      </c>
      <c r="B22" s="7">
        <v>666803.69999999995</v>
      </c>
      <c r="C22" s="7">
        <v>67506.7</v>
      </c>
      <c r="D22" s="4" t="s">
        <v>70</v>
      </c>
      <c r="E22" s="7">
        <v>278013.90000000002</v>
      </c>
      <c r="F22" s="4" t="s">
        <v>70</v>
      </c>
      <c r="G22" s="4" t="s">
        <v>70</v>
      </c>
      <c r="H22" s="7">
        <v>21424.1</v>
      </c>
      <c r="I22" s="7">
        <v>248042.5</v>
      </c>
      <c r="J22" s="7">
        <v>16052.2</v>
      </c>
      <c r="K22" s="8">
        <v>19923</v>
      </c>
      <c r="L22" s="4" t="s">
        <v>70</v>
      </c>
      <c r="M22" s="4" t="s">
        <v>70</v>
      </c>
      <c r="N22" s="7">
        <v>7245.4</v>
      </c>
      <c r="O22" s="8">
        <v>4383</v>
      </c>
      <c r="P22" s="8" t="s">
        <v>89</v>
      </c>
      <c r="Q22" s="4" t="s">
        <v>70</v>
      </c>
      <c r="R22" s="8" t="s">
        <v>89</v>
      </c>
      <c r="S22" s="4" t="s">
        <v>70</v>
      </c>
      <c r="T22" s="8">
        <v>1922</v>
      </c>
    </row>
    <row r="23" spans="1:20" hidden="1" x14ac:dyDescent="0.2">
      <c r="A23" s="2" t="s">
        <v>15</v>
      </c>
      <c r="B23" s="7">
        <v>528455.30000000005</v>
      </c>
      <c r="C23" s="8">
        <v>273219</v>
      </c>
      <c r="D23" s="4" t="s">
        <v>70</v>
      </c>
      <c r="E23" s="7">
        <v>3029.1</v>
      </c>
      <c r="F23" s="4" t="s">
        <v>70</v>
      </c>
      <c r="G23" s="8">
        <v>1611</v>
      </c>
      <c r="H23" s="7">
        <v>4667.8999999999996</v>
      </c>
      <c r="I23" s="7">
        <v>192687.1</v>
      </c>
      <c r="J23" s="7">
        <v>18699.400000000001</v>
      </c>
      <c r="K23" s="7">
        <v>15173.8</v>
      </c>
      <c r="L23" s="7">
        <v>2691.1</v>
      </c>
      <c r="M23" s="8" t="s">
        <v>89</v>
      </c>
      <c r="N23" s="8">
        <v>973</v>
      </c>
      <c r="O23" s="8">
        <v>10749</v>
      </c>
      <c r="P23" s="8" t="s">
        <v>89</v>
      </c>
      <c r="Q23" s="4" t="s">
        <v>70</v>
      </c>
      <c r="R23" s="4" t="s">
        <v>70</v>
      </c>
      <c r="S23" s="4" t="s">
        <v>70</v>
      </c>
      <c r="T23" s="7">
        <v>2234.6</v>
      </c>
    </row>
    <row r="24" spans="1:20" hidden="1" x14ac:dyDescent="0.2">
      <c r="A24" s="2" t="s">
        <v>16</v>
      </c>
      <c r="B24" s="7">
        <v>2760847.3</v>
      </c>
      <c r="C24" s="7">
        <v>583996.6</v>
      </c>
      <c r="D24" s="4" t="s">
        <v>70</v>
      </c>
      <c r="E24" s="7">
        <v>60051.8</v>
      </c>
      <c r="F24" s="4" t="s">
        <v>70</v>
      </c>
      <c r="G24" s="8" t="s">
        <v>89</v>
      </c>
      <c r="H24" s="7">
        <v>81636.899999999994</v>
      </c>
      <c r="I24" s="7">
        <f>1377486.6-163</f>
        <v>1377323.6</v>
      </c>
      <c r="J24" s="7">
        <f>187582.5-2460-1980</f>
        <v>183142.5</v>
      </c>
      <c r="K24" s="8">
        <v>48777</v>
      </c>
      <c r="L24" s="7">
        <v>107480.5</v>
      </c>
      <c r="M24" s="7">
        <v>2163.3000000000002</v>
      </c>
      <c r="N24" s="7">
        <f>60665.3-11144</f>
        <v>49521.3</v>
      </c>
      <c r="O24" s="7">
        <v>227284.4</v>
      </c>
      <c r="P24" s="8" t="s">
        <v>89</v>
      </c>
      <c r="Q24" s="7">
        <v>18526.3</v>
      </c>
      <c r="R24" s="7">
        <f>7443.1-2939</f>
        <v>4504.1000000000004</v>
      </c>
      <c r="S24" s="8" t="s">
        <v>89</v>
      </c>
      <c r="T24" s="7">
        <v>12956.9</v>
      </c>
    </row>
    <row r="25" spans="1:20" hidden="1" x14ac:dyDescent="0.2">
      <c r="A25" s="2" t="s">
        <v>17</v>
      </c>
      <c r="B25" s="7">
        <v>2096020.4</v>
      </c>
      <c r="C25" s="7">
        <v>1253049.3</v>
      </c>
      <c r="D25" s="4" t="s">
        <v>70</v>
      </c>
      <c r="E25" s="7">
        <v>2871.7</v>
      </c>
      <c r="F25" s="4" t="s">
        <v>70</v>
      </c>
      <c r="G25" s="7">
        <v>213423.8</v>
      </c>
      <c r="H25" s="7">
        <v>2575.6999999999998</v>
      </c>
      <c r="I25" s="7">
        <v>386529.6</v>
      </c>
      <c r="J25" s="7">
        <v>151722.70000000001</v>
      </c>
      <c r="K25" s="8">
        <v>1420</v>
      </c>
      <c r="L25" s="4" t="s">
        <v>89</v>
      </c>
      <c r="M25" s="8" t="s">
        <v>89</v>
      </c>
      <c r="N25" s="7">
        <v>71344.899999999994</v>
      </c>
      <c r="O25" s="8">
        <v>2621</v>
      </c>
      <c r="P25" s="8" t="s">
        <v>89</v>
      </c>
      <c r="Q25" s="4" t="s">
        <v>70</v>
      </c>
      <c r="R25" s="8" t="s">
        <v>89</v>
      </c>
      <c r="S25" s="4" t="s">
        <v>70</v>
      </c>
      <c r="T25" s="7">
        <v>4156.8999999999996</v>
      </c>
    </row>
    <row r="26" spans="1:20" hidden="1" x14ac:dyDescent="0.2">
      <c r="A26" s="2" t="s">
        <v>18</v>
      </c>
      <c r="B26" s="7">
        <v>1713453.2</v>
      </c>
      <c r="C26" s="7">
        <v>801766.2</v>
      </c>
      <c r="D26" s="4" t="s">
        <v>70</v>
      </c>
      <c r="E26" s="7" t="s">
        <v>89</v>
      </c>
      <c r="F26" s="4" t="s">
        <v>70</v>
      </c>
      <c r="G26" s="8" t="s">
        <v>89</v>
      </c>
      <c r="H26" s="7">
        <v>13654.9</v>
      </c>
      <c r="I26" s="7">
        <v>569840.9</v>
      </c>
      <c r="J26" s="7">
        <v>279355.2</v>
      </c>
      <c r="K26" s="7">
        <v>16213.4</v>
      </c>
      <c r="L26" s="8">
        <v>3037</v>
      </c>
      <c r="M26" s="8" t="s">
        <v>89</v>
      </c>
      <c r="N26" s="7">
        <v>6408.9</v>
      </c>
      <c r="O26" s="7">
        <v>12699.5</v>
      </c>
      <c r="P26" s="8" t="s">
        <v>89</v>
      </c>
      <c r="Q26" s="7" t="s">
        <v>89</v>
      </c>
      <c r="R26" s="4" t="s">
        <v>70</v>
      </c>
      <c r="S26" s="8" t="s">
        <v>89</v>
      </c>
      <c r="T26" s="7">
        <v>3339.5</v>
      </c>
    </row>
    <row r="27" spans="1:20" hidden="1" x14ac:dyDescent="0.2">
      <c r="A27" s="2" t="s">
        <v>19</v>
      </c>
      <c r="B27" s="7">
        <v>1103161.1000000001</v>
      </c>
      <c r="C27" s="8">
        <v>416059</v>
      </c>
      <c r="D27" s="4" t="s">
        <v>70</v>
      </c>
      <c r="E27" s="7">
        <v>90714.8</v>
      </c>
      <c r="F27" s="4" t="s">
        <v>70</v>
      </c>
      <c r="G27" s="4" t="s">
        <v>70</v>
      </c>
      <c r="H27" s="7">
        <v>32134.400000000001</v>
      </c>
      <c r="I27" s="7">
        <f>273890.4-6083</f>
        <v>267807.40000000002</v>
      </c>
      <c r="J27" s="7">
        <v>66860.600000000006</v>
      </c>
      <c r="K27" s="8" t="s">
        <v>89</v>
      </c>
      <c r="L27" s="7">
        <v>17028.2</v>
      </c>
      <c r="M27" s="8" t="s">
        <v>89</v>
      </c>
      <c r="N27" s="7">
        <f>61202.6-800-3062</f>
        <v>57340.6</v>
      </c>
      <c r="O27" s="7">
        <v>31312.799999999999</v>
      </c>
      <c r="P27" s="7">
        <v>31553.9</v>
      </c>
      <c r="Q27" s="7" t="s">
        <v>89</v>
      </c>
      <c r="R27" s="8" t="s">
        <v>89</v>
      </c>
      <c r="S27" s="7">
        <v>11881.4</v>
      </c>
      <c r="T27" s="8">
        <f>20883</f>
        <v>20883</v>
      </c>
    </row>
    <row r="28" spans="1:20" hidden="1" x14ac:dyDescent="0.2">
      <c r="A28" s="2" t="s">
        <v>20</v>
      </c>
      <c r="B28" s="7">
        <v>961410.6</v>
      </c>
      <c r="C28" s="7">
        <v>189415.4</v>
      </c>
      <c r="D28" s="4" t="s">
        <v>70</v>
      </c>
      <c r="E28" s="7">
        <v>139095.20000000001</v>
      </c>
      <c r="F28" s="4" t="s">
        <v>70</v>
      </c>
      <c r="G28" s="4" t="s">
        <v>70</v>
      </c>
      <c r="H28" s="7">
        <v>33504.699999999997</v>
      </c>
      <c r="I28" s="7">
        <v>494608.5</v>
      </c>
      <c r="J28" s="7">
        <v>81623.899999999994</v>
      </c>
      <c r="K28" s="7">
        <v>9635.1</v>
      </c>
      <c r="L28" s="4" t="s">
        <v>89</v>
      </c>
      <c r="M28" s="4" t="s">
        <v>70</v>
      </c>
      <c r="N28" s="8">
        <v>3002</v>
      </c>
      <c r="O28" s="7">
        <v>851.9</v>
      </c>
      <c r="P28" s="8" t="s">
        <v>89</v>
      </c>
      <c r="Q28" s="7" t="s">
        <v>89</v>
      </c>
      <c r="R28" s="8" t="s">
        <v>89</v>
      </c>
      <c r="S28" s="8" t="s">
        <v>89</v>
      </c>
      <c r="T28" s="7">
        <v>1790.2</v>
      </c>
    </row>
    <row r="29" spans="1:20" hidden="1" x14ac:dyDescent="0.2">
      <c r="A29" s="2" t="s">
        <v>21</v>
      </c>
      <c r="B29" s="7">
        <v>913456.7</v>
      </c>
      <c r="C29" s="7">
        <v>572362.1</v>
      </c>
      <c r="D29" s="4" t="s">
        <v>70</v>
      </c>
      <c r="E29" s="7">
        <v>72813.8</v>
      </c>
      <c r="F29" s="4" t="s">
        <v>70</v>
      </c>
      <c r="G29" s="8">
        <v>662</v>
      </c>
      <c r="H29" s="7">
        <v>16158.4</v>
      </c>
      <c r="I29" s="7">
        <v>152623.5</v>
      </c>
      <c r="J29" s="7">
        <v>63766.2</v>
      </c>
      <c r="K29" s="7">
        <v>26516.5</v>
      </c>
      <c r="L29" s="7">
        <v>3849.3</v>
      </c>
      <c r="M29" s="4" t="s">
        <v>70</v>
      </c>
      <c r="N29" s="4" t="s">
        <v>70</v>
      </c>
      <c r="O29" s="7">
        <v>838.4</v>
      </c>
      <c r="P29" s="8" t="s">
        <v>89</v>
      </c>
      <c r="Q29" s="7" t="s">
        <v>89</v>
      </c>
      <c r="R29" s="8" t="s">
        <v>89</v>
      </c>
      <c r="S29" s="8" t="s">
        <v>89</v>
      </c>
      <c r="T29" s="7">
        <v>443.8</v>
      </c>
    </row>
    <row r="30" spans="1:20" hidden="1" x14ac:dyDescent="0.2">
      <c r="A30" s="2" t="s">
        <v>22</v>
      </c>
      <c r="B30" s="7">
        <v>1002827.6</v>
      </c>
      <c r="C30" s="7">
        <v>124048.1</v>
      </c>
      <c r="D30" s="4" t="s">
        <v>70</v>
      </c>
      <c r="E30" s="7">
        <v>69334.2</v>
      </c>
      <c r="F30" s="4" t="s">
        <v>70</v>
      </c>
      <c r="G30" s="8" t="s">
        <v>89</v>
      </c>
      <c r="H30" s="8">
        <v>58266</v>
      </c>
      <c r="I30" s="7">
        <v>674040.9</v>
      </c>
      <c r="J30" s="7">
        <v>14537.5</v>
      </c>
      <c r="K30" s="7">
        <v>29819.1</v>
      </c>
      <c r="L30" s="4" t="s">
        <v>89</v>
      </c>
      <c r="M30" s="8" t="s">
        <v>89</v>
      </c>
      <c r="N30" s="8">
        <v>10840</v>
      </c>
      <c r="O30" s="7">
        <v>7115.1</v>
      </c>
      <c r="P30" s="8" t="s">
        <v>89</v>
      </c>
      <c r="Q30" s="4" t="s">
        <v>70</v>
      </c>
      <c r="R30" s="8" t="s">
        <v>89</v>
      </c>
      <c r="S30" s="8" t="s">
        <v>89</v>
      </c>
      <c r="T30" s="7">
        <v>9570.5</v>
      </c>
    </row>
    <row r="31" spans="1:20" hidden="1" x14ac:dyDescent="0.2">
      <c r="A31" s="2" t="s">
        <v>23</v>
      </c>
      <c r="B31" s="8">
        <v>302879</v>
      </c>
      <c r="C31" s="7">
        <v>52193.8</v>
      </c>
      <c r="D31" s="4" t="s">
        <v>70</v>
      </c>
      <c r="E31" s="7">
        <v>12652.9</v>
      </c>
      <c r="F31" s="4" t="s">
        <v>70</v>
      </c>
      <c r="G31" s="8" t="s">
        <v>89</v>
      </c>
      <c r="H31" s="7" t="s">
        <v>89</v>
      </c>
      <c r="I31" s="7">
        <v>202646.7</v>
      </c>
      <c r="J31" s="7">
        <v>16772.7</v>
      </c>
      <c r="K31" s="7">
        <v>1195.7</v>
      </c>
      <c r="L31" s="4" t="s">
        <v>70</v>
      </c>
      <c r="M31" s="8" t="s">
        <v>89</v>
      </c>
      <c r="N31" s="8" t="s">
        <v>89</v>
      </c>
      <c r="O31" s="8">
        <v>3035</v>
      </c>
      <c r="P31" s="8" t="s">
        <v>89</v>
      </c>
      <c r="Q31" s="7" t="s">
        <v>89</v>
      </c>
      <c r="R31" s="4" t="s">
        <v>70</v>
      </c>
      <c r="S31" s="4" t="s">
        <v>70</v>
      </c>
      <c r="T31" s="7">
        <v>1813.3</v>
      </c>
    </row>
    <row r="32" spans="1:20" hidden="1" x14ac:dyDescent="0.2">
      <c r="A32" s="2" t="s">
        <v>24</v>
      </c>
      <c r="B32" s="7">
        <v>449932.79999999999</v>
      </c>
      <c r="C32" s="7">
        <v>181353.5</v>
      </c>
      <c r="D32" s="4" t="s">
        <v>70</v>
      </c>
      <c r="E32" s="7">
        <v>8048.3</v>
      </c>
      <c r="F32" s="4" t="s">
        <v>70</v>
      </c>
      <c r="G32" s="8" t="s">
        <v>89</v>
      </c>
      <c r="H32" s="8">
        <v>19670</v>
      </c>
      <c r="I32" s="7">
        <v>188465.1</v>
      </c>
      <c r="J32" s="7">
        <v>29048.5</v>
      </c>
      <c r="K32" s="8" t="s">
        <v>89</v>
      </c>
      <c r="L32" s="7">
        <v>1288.2</v>
      </c>
      <c r="M32" s="4" t="s">
        <v>70</v>
      </c>
      <c r="N32" s="8" t="s">
        <v>89</v>
      </c>
      <c r="O32" s="7">
        <v>3226.3</v>
      </c>
      <c r="P32" s="8" t="s">
        <v>89</v>
      </c>
      <c r="Q32" s="4" t="s">
        <v>70</v>
      </c>
      <c r="R32" s="4" t="s">
        <v>70</v>
      </c>
      <c r="S32" s="4" t="s">
        <v>70</v>
      </c>
      <c r="T32" s="7">
        <v>2794.7</v>
      </c>
    </row>
    <row r="33" spans="1:20" hidden="1" x14ac:dyDescent="0.2">
      <c r="A33" s="2" t="s">
        <v>25</v>
      </c>
      <c r="B33" s="7">
        <v>1596859.2</v>
      </c>
      <c r="C33" s="7">
        <v>943840.2</v>
      </c>
      <c r="D33" s="8" t="s">
        <v>89</v>
      </c>
      <c r="E33" s="7">
        <v>23296.3</v>
      </c>
      <c r="F33" s="4" t="s">
        <v>70</v>
      </c>
      <c r="G33" s="4" t="s">
        <v>70</v>
      </c>
      <c r="H33" s="7">
        <v>18217.7</v>
      </c>
      <c r="I33" s="7">
        <v>365223.7</v>
      </c>
      <c r="J33" s="7">
        <v>58638.3</v>
      </c>
      <c r="K33" s="7">
        <v>11025.7</v>
      </c>
      <c r="L33" s="4" t="s">
        <v>70</v>
      </c>
      <c r="M33" s="4" t="s">
        <v>70</v>
      </c>
      <c r="N33" s="7">
        <v>120580.9</v>
      </c>
      <c r="O33" s="7">
        <v>3407.5</v>
      </c>
      <c r="P33" s="8" t="s">
        <v>89</v>
      </c>
      <c r="Q33" s="7" t="s">
        <v>89</v>
      </c>
      <c r="R33" s="7">
        <v>1028.5999999999999</v>
      </c>
      <c r="S33" s="4" t="s">
        <v>70</v>
      </c>
      <c r="T33" s="7">
        <v>6639.1</v>
      </c>
    </row>
    <row r="34" spans="1:20" hidden="1" x14ac:dyDescent="0.2">
      <c r="A34" s="2" t="s">
        <v>26</v>
      </c>
      <c r="B34" s="8">
        <v>3244019</v>
      </c>
      <c r="C34" s="7">
        <v>549515.69999999995</v>
      </c>
      <c r="D34" s="4" t="s">
        <v>70</v>
      </c>
      <c r="E34" s="7">
        <v>1999806.2</v>
      </c>
      <c r="F34" s="4" t="s">
        <v>70</v>
      </c>
      <c r="G34" s="8">
        <v>2950</v>
      </c>
      <c r="H34" s="7">
        <v>131622.9</v>
      </c>
      <c r="I34" s="7">
        <v>363734.8</v>
      </c>
      <c r="J34" s="7">
        <v>43545.2</v>
      </c>
      <c r="K34" s="7">
        <v>10172.299999999999</v>
      </c>
      <c r="L34" s="7">
        <v>3417.5</v>
      </c>
      <c r="M34" s="8">
        <v>1425</v>
      </c>
      <c r="N34" s="7">
        <v>109278.7</v>
      </c>
      <c r="O34" s="8">
        <v>8475</v>
      </c>
      <c r="P34" s="7">
        <v>4209.5</v>
      </c>
      <c r="Q34" s="7" t="s">
        <v>89</v>
      </c>
      <c r="R34" s="8" t="s">
        <v>89</v>
      </c>
      <c r="S34" s="8">
        <v>588</v>
      </c>
      <c r="T34" s="7">
        <v>4579.6000000000004</v>
      </c>
    </row>
    <row r="35" spans="1:20" hidden="1" x14ac:dyDescent="0.2">
      <c r="A35" s="2" t="s">
        <v>27</v>
      </c>
      <c r="B35" s="7">
        <v>1293321.8</v>
      </c>
      <c r="C35" s="7">
        <v>638500.5</v>
      </c>
      <c r="D35" s="4" t="s">
        <v>70</v>
      </c>
      <c r="E35" s="7">
        <v>68205.5</v>
      </c>
      <c r="F35" s="4" t="s">
        <v>70</v>
      </c>
      <c r="G35" s="8" t="s">
        <v>89</v>
      </c>
      <c r="H35" s="7">
        <v>42834.3</v>
      </c>
      <c r="I35" s="7">
        <v>463808.4</v>
      </c>
      <c r="J35" s="7">
        <v>46276.5</v>
      </c>
      <c r="K35" s="8">
        <v>6213</v>
      </c>
      <c r="L35" s="7">
        <v>2118.9</v>
      </c>
      <c r="M35" s="8" t="s">
        <v>89</v>
      </c>
      <c r="N35" s="7">
        <v>7173.8</v>
      </c>
      <c r="O35" s="7">
        <v>6124.6</v>
      </c>
      <c r="P35" s="8" t="s">
        <v>89</v>
      </c>
      <c r="Q35" s="4" t="s">
        <v>70</v>
      </c>
      <c r="R35" s="4" t="s">
        <v>70</v>
      </c>
      <c r="S35" s="4" t="s">
        <v>70</v>
      </c>
      <c r="T35" s="7">
        <v>10784.8</v>
      </c>
    </row>
    <row r="36" spans="1:20" hidden="1" x14ac:dyDescent="0.2">
      <c r="A36" s="2" t="s">
        <v>28</v>
      </c>
      <c r="B36" s="7">
        <v>447214.4</v>
      </c>
      <c r="C36" s="7">
        <v>123515.6</v>
      </c>
      <c r="D36" s="4" t="s">
        <v>70</v>
      </c>
      <c r="E36" s="7">
        <v>6781.3</v>
      </c>
      <c r="F36" s="4" t="s">
        <v>70</v>
      </c>
      <c r="G36" s="4" t="s">
        <v>70</v>
      </c>
      <c r="H36" s="7">
        <v>3535.6</v>
      </c>
      <c r="I36" s="7">
        <v>268598.5</v>
      </c>
      <c r="J36" s="7">
        <v>43104.2</v>
      </c>
      <c r="K36" s="4" t="s">
        <v>70</v>
      </c>
      <c r="L36" s="4" t="s">
        <v>70</v>
      </c>
      <c r="M36" s="8" t="s">
        <v>89</v>
      </c>
      <c r="N36" s="4" t="s">
        <v>70</v>
      </c>
      <c r="O36" s="8" t="s">
        <v>89</v>
      </c>
      <c r="P36" s="4" t="s">
        <v>70</v>
      </c>
      <c r="Q36" s="7" t="s">
        <v>89</v>
      </c>
      <c r="R36" s="4" t="s">
        <v>70</v>
      </c>
      <c r="S36" s="8" t="s">
        <v>89</v>
      </c>
      <c r="T36" s="7">
        <v>511.8</v>
      </c>
    </row>
    <row r="37" spans="1:20" hidden="1" x14ac:dyDescent="0.2">
      <c r="A37" s="2" t="s">
        <v>29</v>
      </c>
      <c r="B37" s="7">
        <v>532908.80000000005</v>
      </c>
      <c r="C37" s="7">
        <v>93875.7</v>
      </c>
      <c r="D37" s="4" t="s">
        <v>70</v>
      </c>
      <c r="E37" s="8">
        <v>14223</v>
      </c>
      <c r="F37" s="4" t="s">
        <v>70</v>
      </c>
      <c r="G37" s="8">
        <v>3362</v>
      </c>
      <c r="H37" s="7">
        <v>12181.4</v>
      </c>
      <c r="I37" s="7">
        <v>285364.59999999998</v>
      </c>
      <c r="J37" s="7">
        <v>77628.100000000006</v>
      </c>
      <c r="K37" s="7">
        <v>5026.1000000000004</v>
      </c>
      <c r="L37" s="4" t="s">
        <v>89</v>
      </c>
      <c r="M37" s="8" t="s">
        <v>89</v>
      </c>
      <c r="N37" s="7">
        <v>30525.599999999999</v>
      </c>
      <c r="O37" s="7">
        <v>1081.7</v>
      </c>
      <c r="P37" s="8" t="s">
        <v>89</v>
      </c>
      <c r="Q37" s="7" t="s">
        <v>89</v>
      </c>
      <c r="R37" s="8" t="s">
        <v>89</v>
      </c>
      <c r="S37" s="8" t="s">
        <v>89</v>
      </c>
      <c r="T37" s="8">
        <v>1677</v>
      </c>
    </row>
    <row r="38" spans="1:20" hidden="1" x14ac:dyDescent="0.2">
      <c r="A38" s="2" t="s">
        <v>30</v>
      </c>
      <c r="B38" s="7">
        <v>2124929.5</v>
      </c>
      <c r="C38" s="7">
        <v>275145.5</v>
      </c>
      <c r="D38" s="4" t="s">
        <v>70</v>
      </c>
      <c r="E38" s="7">
        <f>231978.6-102919</f>
        <v>129059.6</v>
      </c>
      <c r="F38" s="4" t="s">
        <v>70</v>
      </c>
      <c r="G38" s="8" t="s">
        <v>89</v>
      </c>
      <c r="H38" s="7">
        <v>105466.6</v>
      </c>
      <c r="I38" s="7">
        <f>1172185.8-150000-48621-52363</f>
        <v>921201.8</v>
      </c>
      <c r="J38" s="7">
        <v>382518.7</v>
      </c>
      <c r="K38" s="7">
        <v>135358.39999999999</v>
      </c>
      <c r="L38" s="7">
        <v>12512.2</v>
      </c>
      <c r="M38" s="8" t="s">
        <v>89</v>
      </c>
      <c r="N38" s="8">
        <f>76175-43328</f>
        <v>32847</v>
      </c>
      <c r="O38" s="7">
        <v>40055.5</v>
      </c>
      <c r="P38" s="8">
        <v>76111</v>
      </c>
      <c r="Q38" s="4" t="s">
        <v>70</v>
      </c>
      <c r="R38" s="8" t="s">
        <v>89</v>
      </c>
      <c r="S38" s="8" t="s">
        <v>89</v>
      </c>
      <c r="T38" s="7">
        <v>11953.2</v>
      </c>
    </row>
    <row r="39" spans="1:20" hidden="1" x14ac:dyDescent="0.2">
      <c r="A39" s="2" t="s">
        <v>31</v>
      </c>
      <c r="B39" s="7">
        <v>675552.3</v>
      </c>
      <c r="C39" s="8">
        <v>289010</v>
      </c>
      <c r="D39" s="4" t="s">
        <v>70</v>
      </c>
      <c r="E39" s="7">
        <v>11861.7</v>
      </c>
      <c r="F39" s="4" t="s">
        <v>70</v>
      </c>
      <c r="G39" s="8" t="s">
        <v>89</v>
      </c>
      <c r="H39" s="7" t="s">
        <v>89</v>
      </c>
      <c r="I39" s="7">
        <v>286349.7</v>
      </c>
      <c r="J39" s="7">
        <v>37085.199999999997</v>
      </c>
      <c r="K39" s="8">
        <v>44439</v>
      </c>
      <c r="L39" s="4" t="s">
        <v>89</v>
      </c>
      <c r="M39" s="4" t="s">
        <v>70</v>
      </c>
      <c r="N39" s="4" t="s">
        <v>70</v>
      </c>
      <c r="O39" s="7">
        <v>3277.7</v>
      </c>
      <c r="P39" s="4" t="s">
        <v>70</v>
      </c>
      <c r="Q39" s="4" t="s">
        <v>70</v>
      </c>
      <c r="R39" s="4" t="s">
        <v>70</v>
      </c>
      <c r="S39" s="4" t="s">
        <v>70</v>
      </c>
      <c r="T39" s="8">
        <v>1792</v>
      </c>
    </row>
    <row r="40" spans="1:20" hidden="1" x14ac:dyDescent="0.2">
      <c r="A40" s="2" t="s">
        <v>32</v>
      </c>
      <c r="B40" s="7">
        <v>2792030.1</v>
      </c>
      <c r="C40" s="7">
        <v>198895.4</v>
      </c>
      <c r="D40" s="4" t="s">
        <v>70</v>
      </c>
      <c r="E40" s="7">
        <v>150954.79999999999</v>
      </c>
      <c r="F40" s="4" t="s">
        <v>70</v>
      </c>
      <c r="G40" s="7">
        <v>342.4</v>
      </c>
      <c r="H40" s="8">
        <v>395828</v>
      </c>
      <c r="I40" s="7">
        <f>1052919.7+161088</f>
        <v>1214007.7</v>
      </c>
      <c r="J40" s="7">
        <v>468561.5</v>
      </c>
      <c r="K40" s="7">
        <v>17374.099999999999</v>
      </c>
      <c r="L40" s="7">
        <v>28685.599999999999</v>
      </c>
      <c r="M40" s="7">
        <v>6158.2</v>
      </c>
      <c r="N40" s="7">
        <v>155269.29999999999</v>
      </c>
      <c r="O40" s="7">
        <v>63062.5</v>
      </c>
      <c r="P40" s="7">
        <v>37174.300000000003</v>
      </c>
      <c r="Q40" s="7">
        <v>6136.6</v>
      </c>
      <c r="R40" s="4" t="s">
        <v>70</v>
      </c>
      <c r="S40" s="7">
        <v>8042.3</v>
      </c>
      <c r="T40" s="7">
        <v>41537.4</v>
      </c>
    </row>
    <row r="41" spans="1:20" hidden="1" x14ac:dyDescent="0.2">
      <c r="A41" s="2" t="s">
        <v>33</v>
      </c>
      <c r="B41" s="7">
        <v>584572.30000000005</v>
      </c>
      <c r="C41" s="7">
        <v>92740.4</v>
      </c>
      <c r="D41" s="4" t="s">
        <v>70</v>
      </c>
      <c r="E41" s="7">
        <v>89515.4</v>
      </c>
      <c r="F41" s="4" t="s">
        <v>70</v>
      </c>
      <c r="G41" s="4" t="s">
        <v>70</v>
      </c>
      <c r="H41" s="7">
        <v>17178.2</v>
      </c>
      <c r="I41" s="7">
        <v>330702.40000000002</v>
      </c>
      <c r="J41" s="7">
        <v>43757.4</v>
      </c>
      <c r="K41" s="7">
        <v>1855.7</v>
      </c>
      <c r="L41" s="4" t="s">
        <v>89</v>
      </c>
      <c r="M41" s="4" t="s">
        <v>70</v>
      </c>
      <c r="N41" s="8" t="s">
        <v>89</v>
      </c>
      <c r="O41" s="7" t="s">
        <v>89</v>
      </c>
      <c r="P41" s="7">
        <v>857.6</v>
      </c>
      <c r="Q41" s="4" t="s">
        <v>70</v>
      </c>
      <c r="R41" s="4" t="s">
        <v>70</v>
      </c>
      <c r="S41" s="8" t="s">
        <v>89</v>
      </c>
      <c r="T41" s="8">
        <v>4632</v>
      </c>
    </row>
    <row r="42" spans="1:20" hidden="1" x14ac:dyDescent="0.2">
      <c r="A42" s="2" t="s">
        <v>34</v>
      </c>
      <c r="B42" s="7">
        <v>1469070.1</v>
      </c>
      <c r="C42" s="7">
        <v>164741.1</v>
      </c>
      <c r="D42" s="4" t="s">
        <v>70</v>
      </c>
      <c r="E42" s="8">
        <v>223806</v>
      </c>
      <c r="F42" s="4" t="s">
        <v>70</v>
      </c>
      <c r="G42" s="7">
        <v>2907.5</v>
      </c>
      <c r="H42" s="7">
        <v>34693.4</v>
      </c>
      <c r="I42" s="7">
        <v>784408.2</v>
      </c>
      <c r="J42" s="7">
        <v>197617.8</v>
      </c>
      <c r="K42" s="8">
        <v>25714</v>
      </c>
      <c r="L42" s="7">
        <v>3071.9</v>
      </c>
      <c r="M42" s="8" t="s">
        <v>89</v>
      </c>
      <c r="N42" s="7">
        <v>8222.7000000000007</v>
      </c>
      <c r="O42" s="7">
        <v>3906.6</v>
      </c>
      <c r="P42" s="7">
        <v>3413.3</v>
      </c>
      <c r="Q42" s="7" t="s">
        <v>89</v>
      </c>
      <c r="R42" s="8">
        <v>1537</v>
      </c>
      <c r="S42" s="4" t="s">
        <v>70</v>
      </c>
      <c r="T42" s="7">
        <v>4279.6000000000004</v>
      </c>
    </row>
    <row r="43" spans="1:20" hidden="1" x14ac:dyDescent="0.2">
      <c r="A43" s="2" t="s">
        <v>35</v>
      </c>
      <c r="B43" s="7">
        <v>1678304.1</v>
      </c>
      <c r="C43" s="7">
        <v>861991.8</v>
      </c>
      <c r="D43" s="4" t="s">
        <v>70</v>
      </c>
      <c r="E43" s="7">
        <v>48298.2</v>
      </c>
      <c r="F43" s="4" t="s">
        <v>70</v>
      </c>
      <c r="G43" s="7">
        <v>2794.7</v>
      </c>
      <c r="H43" s="7">
        <v>60159.3</v>
      </c>
      <c r="I43" s="7">
        <v>475927.2</v>
      </c>
      <c r="J43" s="7">
        <v>78522.2</v>
      </c>
      <c r="K43" s="7">
        <v>11328.1</v>
      </c>
      <c r="L43" s="8">
        <v>2458</v>
      </c>
      <c r="M43" s="4" t="s">
        <v>70</v>
      </c>
      <c r="N43" s="7">
        <v>20110.099999999999</v>
      </c>
      <c r="O43" s="7">
        <v>96507.199999999997</v>
      </c>
      <c r="P43" s="8" t="s">
        <v>89</v>
      </c>
      <c r="Q43" s="4" t="s">
        <v>70</v>
      </c>
      <c r="R43" s="4" t="s">
        <v>70</v>
      </c>
      <c r="S43" s="8" t="s">
        <v>89</v>
      </c>
      <c r="T43" s="7">
        <v>5227.6000000000004</v>
      </c>
    </row>
    <row r="44" spans="1:20" hidden="1" x14ac:dyDescent="0.2">
      <c r="A44" s="2" t="s">
        <v>36</v>
      </c>
      <c r="B44" s="7">
        <v>1444965.7</v>
      </c>
      <c r="C44" s="7">
        <v>807495.1</v>
      </c>
      <c r="D44" s="4" t="s">
        <v>70</v>
      </c>
      <c r="E44" s="7">
        <v>166492.9</v>
      </c>
      <c r="F44" s="4" t="s">
        <v>70</v>
      </c>
      <c r="G44" s="8">
        <v>2805</v>
      </c>
      <c r="H44" s="7">
        <v>31263.9</v>
      </c>
      <c r="I44" s="7">
        <v>396646.1</v>
      </c>
      <c r="J44" s="7">
        <v>26715.3</v>
      </c>
      <c r="K44" s="8" t="s">
        <v>89</v>
      </c>
      <c r="L44" s="8">
        <v>3159</v>
      </c>
      <c r="M44" s="8" t="s">
        <v>89</v>
      </c>
      <c r="N44" s="4" t="s">
        <v>70</v>
      </c>
      <c r="O44" s="8">
        <v>754</v>
      </c>
      <c r="P44" s="8" t="s">
        <v>89</v>
      </c>
      <c r="Q44" s="7" t="s">
        <v>89</v>
      </c>
      <c r="R44" s="4" t="s">
        <v>70</v>
      </c>
      <c r="S44" s="4" t="s">
        <v>70</v>
      </c>
      <c r="T44" s="8">
        <v>3606</v>
      </c>
    </row>
    <row r="45" spans="1:20" hidden="1" x14ac:dyDescent="0.2">
      <c r="A45" s="2" t="s">
        <v>37</v>
      </c>
      <c r="B45" s="7">
        <v>770424.5</v>
      </c>
      <c r="C45" s="7">
        <v>318916.5</v>
      </c>
      <c r="D45" s="4" t="s">
        <v>70</v>
      </c>
      <c r="E45" s="7">
        <v>119549.8</v>
      </c>
      <c r="F45" s="4" t="s">
        <v>70</v>
      </c>
      <c r="G45" s="8" t="s">
        <v>89</v>
      </c>
      <c r="H45" s="7">
        <v>29647.5</v>
      </c>
      <c r="I45" s="7">
        <v>240706.5</v>
      </c>
      <c r="J45" s="7">
        <v>26831.7</v>
      </c>
      <c r="K45" s="7">
        <v>13918.7</v>
      </c>
      <c r="L45" s="4" t="s">
        <v>89</v>
      </c>
      <c r="M45" s="8" t="s">
        <v>89</v>
      </c>
      <c r="N45" s="4" t="s">
        <v>70</v>
      </c>
      <c r="O45" s="7">
        <v>8478.9</v>
      </c>
      <c r="P45" s="7">
        <v>6159.2</v>
      </c>
      <c r="Q45" s="4" t="s">
        <v>70</v>
      </c>
      <c r="R45" s="8" t="s">
        <v>89</v>
      </c>
      <c r="S45" s="4" t="s">
        <v>70</v>
      </c>
      <c r="T45" s="7">
        <v>2832.3</v>
      </c>
    </row>
    <row r="46" spans="1:20" hidden="1" x14ac:dyDescent="0.2">
      <c r="A46" s="2" t="s">
        <v>38</v>
      </c>
      <c r="B46" s="7">
        <v>658402.1</v>
      </c>
      <c r="C46" s="7">
        <v>240686.6</v>
      </c>
      <c r="D46" s="4" t="s">
        <v>70</v>
      </c>
      <c r="E46" s="7">
        <v>98873.2</v>
      </c>
      <c r="F46" s="4" t="s">
        <v>70</v>
      </c>
      <c r="G46" s="4" t="s">
        <v>70</v>
      </c>
      <c r="H46" s="7">
        <v>48548.5</v>
      </c>
      <c r="I46" s="7">
        <v>138157.29999999999</v>
      </c>
      <c r="J46" s="7">
        <v>102183.7</v>
      </c>
      <c r="K46" s="8">
        <v>1800</v>
      </c>
      <c r="L46" s="7">
        <v>4844.8999999999996</v>
      </c>
      <c r="M46" s="8" t="s">
        <v>89</v>
      </c>
      <c r="N46" s="8" t="s">
        <v>89</v>
      </c>
      <c r="O46" s="7">
        <v>959.8</v>
      </c>
      <c r="P46" s="8">
        <v>14072</v>
      </c>
      <c r="Q46" s="4" t="s">
        <v>70</v>
      </c>
      <c r="R46" s="4" t="s">
        <v>70</v>
      </c>
      <c r="S46" s="4" t="s">
        <v>70</v>
      </c>
      <c r="T46" s="7">
        <v>3406.9</v>
      </c>
    </row>
    <row r="47" spans="1:20" hidden="1" x14ac:dyDescent="0.2">
      <c r="A47" s="2" t="s">
        <v>39</v>
      </c>
      <c r="B47" s="7">
        <v>1273861.5</v>
      </c>
      <c r="C47" s="7">
        <v>517986.2</v>
      </c>
      <c r="D47" s="4" t="s">
        <v>70</v>
      </c>
      <c r="E47" s="7">
        <v>108791.5</v>
      </c>
      <c r="F47" s="4" t="s">
        <v>70</v>
      </c>
      <c r="G47" s="8" t="s">
        <v>89</v>
      </c>
      <c r="H47" s="7">
        <v>35278.300000000003</v>
      </c>
      <c r="I47" s="7">
        <v>476927.1</v>
      </c>
      <c r="J47" s="7">
        <v>48374.7</v>
      </c>
      <c r="K47" s="7">
        <v>6941.8</v>
      </c>
      <c r="L47" s="4" t="s">
        <v>70</v>
      </c>
      <c r="M47" s="4" t="s">
        <v>70</v>
      </c>
      <c r="N47" s="7">
        <v>19492.5</v>
      </c>
      <c r="O47" s="7">
        <v>8738.7000000000007</v>
      </c>
      <c r="P47" s="7">
        <v>37608.1</v>
      </c>
      <c r="Q47" s="8">
        <v>1520</v>
      </c>
      <c r="R47" s="8" t="s">
        <v>89</v>
      </c>
      <c r="S47" s="4" t="s">
        <v>70</v>
      </c>
      <c r="T47" s="7">
        <v>7177.4</v>
      </c>
    </row>
    <row r="48" spans="1:20" hidden="1" x14ac:dyDescent="0.2">
      <c r="A48" s="2" t="s">
        <v>40</v>
      </c>
      <c r="B48" s="7">
        <v>249867.1</v>
      </c>
      <c r="C48" s="7">
        <v>215964.1</v>
      </c>
      <c r="D48" s="4" t="s">
        <v>70</v>
      </c>
      <c r="E48" s="8" t="s">
        <v>89</v>
      </c>
      <c r="F48" s="4" t="s">
        <v>70</v>
      </c>
      <c r="G48" s="4" t="s">
        <v>70</v>
      </c>
      <c r="H48" s="4" t="s">
        <v>70</v>
      </c>
      <c r="I48" s="8">
        <v>29665</v>
      </c>
      <c r="J48" s="8" t="s">
        <v>89</v>
      </c>
      <c r="K48" s="4" t="s">
        <v>70</v>
      </c>
      <c r="L48" s="4" t="s">
        <v>70</v>
      </c>
      <c r="M48" s="4" t="s">
        <v>70</v>
      </c>
      <c r="N48" s="4" t="s">
        <v>70</v>
      </c>
      <c r="O48" s="4" t="s">
        <v>70</v>
      </c>
      <c r="P48" s="4" t="s">
        <v>70</v>
      </c>
      <c r="Q48" s="4" t="s">
        <v>70</v>
      </c>
      <c r="R48" s="4" t="s">
        <v>70</v>
      </c>
      <c r="S48" s="4" t="s">
        <v>70</v>
      </c>
      <c r="T48" s="8" t="s">
        <v>89</v>
      </c>
    </row>
    <row r="49" spans="1:20" hidden="1" x14ac:dyDescent="0.2">
      <c r="A49" s="2" t="s">
        <v>41</v>
      </c>
      <c r="B49" s="7">
        <v>888337.2</v>
      </c>
      <c r="C49" s="7">
        <v>404210.7</v>
      </c>
      <c r="D49" s="4" t="s">
        <v>70</v>
      </c>
      <c r="E49" s="8">
        <v>62214</v>
      </c>
      <c r="F49" s="4" t="s">
        <v>70</v>
      </c>
      <c r="G49" s="7">
        <v>4532.2</v>
      </c>
      <c r="H49" s="7">
        <v>22652.3</v>
      </c>
      <c r="I49" s="7">
        <v>341378.7</v>
      </c>
      <c r="J49" s="7">
        <v>32545.4</v>
      </c>
      <c r="K49" s="8">
        <v>2164</v>
      </c>
      <c r="L49" s="4" t="s">
        <v>89</v>
      </c>
      <c r="M49" s="4" t="s">
        <v>70</v>
      </c>
      <c r="N49" s="8" t="s">
        <v>89</v>
      </c>
      <c r="O49" s="7">
        <v>4757.1000000000004</v>
      </c>
      <c r="P49" s="8" t="s">
        <v>89</v>
      </c>
      <c r="Q49" s="4" t="s">
        <v>70</v>
      </c>
      <c r="R49" s="8">
        <v>946</v>
      </c>
      <c r="S49" s="8" t="s">
        <v>89</v>
      </c>
      <c r="T49" s="7">
        <v>2298.4</v>
      </c>
    </row>
    <row r="50" spans="1:20" hidden="1" x14ac:dyDescent="0.2">
      <c r="A50" s="2" t="s">
        <v>42</v>
      </c>
      <c r="B50" s="7">
        <v>306707.7</v>
      </c>
      <c r="C50" s="7">
        <v>47752.3</v>
      </c>
      <c r="D50" s="4" t="s">
        <v>70</v>
      </c>
      <c r="E50" s="7">
        <v>6799.1</v>
      </c>
      <c r="F50" s="4" t="s">
        <v>70</v>
      </c>
      <c r="G50" s="8" t="s">
        <v>89</v>
      </c>
      <c r="H50" s="7" t="s">
        <v>89</v>
      </c>
      <c r="I50" s="7">
        <v>209513.8</v>
      </c>
      <c r="J50" s="7">
        <v>22452.6</v>
      </c>
      <c r="K50" s="7">
        <v>1095.2</v>
      </c>
      <c r="L50" s="4" t="s">
        <v>89</v>
      </c>
      <c r="M50" s="4" t="s">
        <v>70</v>
      </c>
      <c r="N50" s="8" t="s">
        <v>89</v>
      </c>
      <c r="O50" s="8" t="s">
        <v>89</v>
      </c>
      <c r="P50" s="4" t="s">
        <v>70</v>
      </c>
      <c r="Q50" s="4" t="s">
        <v>70</v>
      </c>
      <c r="R50" s="4" t="s">
        <v>70</v>
      </c>
      <c r="S50" s="4" t="s">
        <v>70</v>
      </c>
      <c r="T50" s="8">
        <v>360</v>
      </c>
    </row>
    <row r="51" spans="1:20" hidden="1" x14ac:dyDescent="0.2">
      <c r="A51" s="2" t="s">
        <v>43</v>
      </c>
      <c r="B51" s="7">
        <v>384444.8</v>
      </c>
      <c r="C51" s="7">
        <v>276284.59999999998</v>
      </c>
      <c r="D51" s="4" t="s">
        <v>70</v>
      </c>
      <c r="E51" s="8">
        <v>3184</v>
      </c>
      <c r="F51" s="4" t="s">
        <v>70</v>
      </c>
      <c r="G51" s="8" t="s">
        <v>89</v>
      </c>
      <c r="H51" s="4" t="s">
        <v>70</v>
      </c>
      <c r="I51" s="7">
        <v>74612.7</v>
      </c>
      <c r="J51" s="7" t="s">
        <v>89</v>
      </c>
      <c r="K51" s="4" t="s">
        <v>70</v>
      </c>
      <c r="L51" s="4" t="s">
        <v>70</v>
      </c>
      <c r="M51" s="8" t="s">
        <v>89</v>
      </c>
      <c r="N51" s="4" t="s">
        <v>70</v>
      </c>
      <c r="O51" s="7">
        <v>14531.2</v>
      </c>
      <c r="P51" s="4" t="s">
        <v>70</v>
      </c>
      <c r="Q51" s="4" t="s">
        <v>70</v>
      </c>
      <c r="R51" s="4" t="s">
        <v>70</v>
      </c>
      <c r="S51" s="4" t="s">
        <v>70</v>
      </c>
      <c r="T51" s="8" t="s">
        <v>89</v>
      </c>
    </row>
    <row r="52" spans="1:20" hidden="1" x14ac:dyDescent="0.2">
      <c r="A52" s="2" t="s">
        <v>44</v>
      </c>
      <c r="B52" s="7">
        <v>511694.4</v>
      </c>
      <c r="C52" s="7">
        <v>154261.6</v>
      </c>
      <c r="D52" s="4" t="s">
        <v>70</v>
      </c>
      <c r="E52" s="8">
        <v>80724</v>
      </c>
      <c r="F52" s="4" t="s">
        <v>70</v>
      </c>
      <c r="G52" s="8" t="s">
        <v>89</v>
      </c>
      <c r="H52" s="7">
        <v>28446.799999999999</v>
      </c>
      <c r="I52" s="7">
        <v>177616.4</v>
      </c>
      <c r="J52" s="8">
        <v>60229</v>
      </c>
      <c r="K52" s="8">
        <v>1577</v>
      </c>
      <c r="L52" s="4" t="s">
        <v>89</v>
      </c>
      <c r="M52" s="8" t="s">
        <v>89</v>
      </c>
      <c r="N52" s="8" t="s">
        <v>89</v>
      </c>
      <c r="O52" s="7">
        <v>4173.8</v>
      </c>
      <c r="P52" s="4" t="s">
        <v>70</v>
      </c>
      <c r="Q52" s="4" t="s">
        <v>70</v>
      </c>
      <c r="R52" s="8" t="s">
        <v>89</v>
      </c>
      <c r="S52" s="8" t="s">
        <v>89</v>
      </c>
      <c r="T52" s="7">
        <v>806.7</v>
      </c>
    </row>
    <row r="53" spans="1:20" hidden="1" x14ac:dyDescent="0.2">
      <c r="A53" s="2" t="s">
        <v>45</v>
      </c>
      <c r="B53" s="7">
        <v>466453.6</v>
      </c>
      <c r="C53" s="7">
        <v>336916.2</v>
      </c>
      <c r="D53" s="4" t="s">
        <v>70</v>
      </c>
      <c r="E53" s="8" t="s">
        <v>89</v>
      </c>
      <c r="F53" s="8" t="s">
        <v>89</v>
      </c>
      <c r="G53" s="4" t="s">
        <v>70</v>
      </c>
      <c r="H53" s="7" t="s">
        <v>89</v>
      </c>
      <c r="I53" s="7">
        <v>89549.9</v>
      </c>
      <c r="J53" s="8">
        <v>7968</v>
      </c>
      <c r="K53" s="8">
        <v>22266</v>
      </c>
      <c r="L53" s="4" t="s">
        <v>89</v>
      </c>
      <c r="M53" s="4" t="s">
        <v>70</v>
      </c>
      <c r="N53" s="8" t="s">
        <v>89</v>
      </c>
      <c r="O53" s="8">
        <v>1266</v>
      </c>
      <c r="P53" s="4" t="s">
        <v>70</v>
      </c>
      <c r="Q53" s="7" t="s">
        <v>89</v>
      </c>
      <c r="R53" s="4" t="s">
        <v>70</v>
      </c>
      <c r="S53" s="4" t="s">
        <v>70</v>
      </c>
      <c r="T53" s="8">
        <v>310</v>
      </c>
    </row>
    <row r="54" spans="1:20" hidden="1" x14ac:dyDescent="0.2">
      <c r="A54" s="2" t="s">
        <v>46</v>
      </c>
      <c r="B54" s="7">
        <v>1799727.6</v>
      </c>
      <c r="C54" s="7">
        <v>297983.90000000002</v>
      </c>
      <c r="D54" s="8" t="s">
        <v>89</v>
      </c>
      <c r="E54" s="7">
        <v>283547.7</v>
      </c>
      <c r="F54" s="4" t="s">
        <v>70</v>
      </c>
      <c r="G54" s="8" t="s">
        <v>89</v>
      </c>
      <c r="H54" s="7">
        <v>5452.2</v>
      </c>
      <c r="I54" s="8">
        <v>824754</v>
      </c>
      <c r="J54" s="7">
        <v>220078.2</v>
      </c>
      <c r="K54" s="7">
        <v>43713.1</v>
      </c>
      <c r="L54" s="7">
        <v>3316.5</v>
      </c>
      <c r="M54" s="7">
        <v>8871.5</v>
      </c>
      <c r="N54" s="7">
        <v>38822.800000000003</v>
      </c>
      <c r="O54" s="7">
        <v>12709.8</v>
      </c>
      <c r="P54" s="7">
        <v>21908.5</v>
      </c>
      <c r="Q54" s="4" t="s">
        <v>70</v>
      </c>
      <c r="R54" s="8" t="s">
        <v>89</v>
      </c>
      <c r="S54" s="8" t="s">
        <v>89</v>
      </c>
      <c r="T54" s="7">
        <v>28161.9</v>
      </c>
    </row>
    <row r="55" spans="1:20" hidden="1" x14ac:dyDescent="0.2">
      <c r="A55" s="2" t="s">
        <v>47</v>
      </c>
      <c r="B55" s="8">
        <v>304834</v>
      </c>
      <c r="C55" s="8">
        <v>72647</v>
      </c>
      <c r="D55" s="4" t="s">
        <v>70</v>
      </c>
      <c r="E55" s="8" t="s">
        <v>89</v>
      </c>
      <c r="F55" s="4" t="s">
        <v>70</v>
      </c>
      <c r="G55" s="8" t="s">
        <v>89</v>
      </c>
      <c r="H55" s="7" t="s">
        <v>89</v>
      </c>
      <c r="I55" s="8">
        <v>216032</v>
      </c>
      <c r="J55" s="8" t="s">
        <v>89</v>
      </c>
      <c r="K55" s="8">
        <v>7620</v>
      </c>
      <c r="L55" s="4" t="s">
        <v>70</v>
      </c>
      <c r="M55" s="4" t="s">
        <v>70</v>
      </c>
      <c r="N55" s="4" t="s">
        <v>70</v>
      </c>
      <c r="O55" s="8" t="s">
        <v>89</v>
      </c>
      <c r="P55" s="4" t="s">
        <v>70</v>
      </c>
      <c r="Q55" s="4" t="s">
        <v>70</v>
      </c>
      <c r="R55" s="4" t="s">
        <v>70</v>
      </c>
      <c r="S55" s="8" t="s">
        <v>89</v>
      </c>
      <c r="T55" s="8">
        <v>1276</v>
      </c>
    </row>
    <row r="56" spans="1:20" hidden="1" x14ac:dyDescent="0.2">
      <c r="A56" s="2" t="s">
        <v>48</v>
      </c>
      <c r="B56" s="7">
        <v>1245941.5</v>
      </c>
      <c r="C56" s="7">
        <v>460361.1</v>
      </c>
      <c r="D56" s="4" t="s">
        <v>70</v>
      </c>
      <c r="E56" s="7">
        <v>97834.7</v>
      </c>
      <c r="F56" s="4" t="s">
        <v>70</v>
      </c>
      <c r="G56" s="8">
        <v>6912</v>
      </c>
      <c r="H56" s="7">
        <v>46467.1</v>
      </c>
      <c r="I56" s="7">
        <v>511392.9</v>
      </c>
      <c r="J56" s="7">
        <v>72384.100000000006</v>
      </c>
      <c r="K56" s="7">
        <v>6599.6</v>
      </c>
      <c r="L56" s="4" t="s">
        <v>70</v>
      </c>
      <c r="M56" s="8" t="s">
        <v>89</v>
      </c>
      <c r="N56" s="7">
        <v>16603.8</v>
      </c>
      <c r="O56" s="8">
        <v>2856</v>
      </c>
      <c r="P56" s="8" t="s">
        <v>89</v>
      </c>
      <c r="Q56" s="4" t="s">
        <v>70</v>
      </c>
      <c r="R56" s="8">
        <v>13900</v>
      </c>
      <c r="S56" s="4" t="s">
        <v>70</v>
      </c>
      <c r="T56" s="8">
        <v>6356</v>
      </c>
    </row>
    <row r="57" spans="1:20" hidden="1" x14ac:dyDescent="0.2">
      <c r="A57" s="2" t="s">
        <v>49</v>
      </c>
      <c r="B57" s="7">
        <v>1512826.3</v>
      </c>
      <c r="C57" s="8">
        <v>576727</v>
      </c>
      <c r="D57" s="4" t="s">
        <v>70</v>
      </c>
      <c r="E57" s="7">
        <v>696949.8</v>
      </c>
      <c r="F57" s="4" t="s">
        <v>70</v>
      </c>
      <c r="G57" s="8" t="s">
        <v>89</v>
      </c>
      <c r="H57" s="8">
        <v>26004</v>
      </c>
      <c r="I57" s="7">
        <v>186970.4</v>
      </c>
      <c r="J57" s="7">
        <v>14403.5</v>
      </c>
      <c r="K57" s="7">
        <v>2964.9</v>
      </c>
      <c r="L57" s="4" t="s">
        <v>89</v>
      </c>
      <c r="M57" s="8" t="s">
        <v>89</v>
      </c>
      <c r="N57" s="8" t="s">
        <v>89</v>
      </c>
      <c r="O57" s="7" t="s">
        <v>89</v>
      </c>
      <c r="P57" s="8" t="s">
        <v>89</v>
      </c>
      <c r="Q57" s="4" t="s">
        <v>70</v>
      </c>
      <c r="R57" s="4" t="s">
        <v>70</v>
      </c>
      <c r="S57" s="4" t="s">
        <v>70</v>
      </c>
      <c r="T57" s="7">
        <v>2726.5</v>
      </c>
    </row>
    <row r="58" spans="1:20" hidden="1" x14ac:dyDescent="0.2">
      <c r="A58" s="2" t="s">
        <v>50</v>
      </c>
      <c r="B58" s="8">
        <v>1767583</v>
      </c>
      <c r="C58" s="7">
        <v>864681.9</v>
      </c>
      <c r="D58" s="4" t="s">
        <v>70</v>
      </c>
      <c r="E58" s="7">
        <v>68160.899999999994</v>
      </c>
      <c r="F58" s="4" t="s">
        <v>70</v>
      </c>
      <c r="G58" s="4" t="s">
        <v>70</v>
      </c>
      <c r="H58" s="7">
        <v>37342.199999999997</v>
      </c>
      <c r="I58" s="7">
        <v>663407.6</v>
      </c>
      <c r="J58" s="7">
        <v>45852.800000000003</v>
      </c>
      <c r="K58" s="8">
        <v>16827</v>
      </c>
      <c r="L58" s="8">
        <v>9470</v>
      </c>
      <c r="M58" s="8" t="s">
        <v>89</v>
      </c>
      <c r="N58" s="8">
        <v>7861</v>
      </c>
      <c r="O58" s="7">
        <v>3516.8</v>
      </c>
      <c r="P58" s="8" t="s">
        <v>89</v>
      </c>
      <c r="Q58" s="4" t="s">
        <v>70</v>
      </c>
      <c r="R58" s="8" t="s">
        <v>89</v>
      </c>
      <c r="S58" s="7">
        <v>7801.9</v>
      </c>
      <c r="T58" s="7">
        <v>25944.6</v>
      </c>
    </row>
    <row r="59" spans="1:20" hidden="1" x14ac:dyDescent="0.2">
      <c r="A59" s="2" t="s">
        <v>51</v>
      </c>
      <c r="B59" s="7">
        <v>589623.30000000005</v>
      </c>
      <c r="C59" s="7">
        <v>147415.4</v>
      </c>
      <c r="D59" s="4" t="s">
        <v>70</v>
      </c>
      <c r="E59" s="7">
        <v>21244.9</v>
      </c>
      <c r="F59" s="4" t="s">
        <v>70</v>
      </c>
      <c r="G59" s="8" t="s">
        <v>89</v>
      </c>
      <c r="H59" s="7" t="s">
        <v>89</v>
      </c>
      <c r="I59" s="7">
        <v>222212.2</v>
      </c>
      <c r="J59" s="7">
        <v>22385.200000000001</v>
      </c>
      <c r="K59" s="7">
        <v>11920.9</v>
      </c>
      <c r="L59" s="4" t="s">
        <v>89</v>
      </c>
      <c r="M59" s="4" t="s">
        <v>70</v>
      </c>
      <c r="N59" s="8" t="s">
        <v>89</v>
      </c>
      <c r="O59" s="7">
        <v>9497.4</v>
      </c>
      <c r="P59" s="8" t="s">
        <v>89</v>
      </c>
      <c r="Q59" s="4" t="s">
        <v>70</v>
      </c>
      <c r="R59" s="8" t="s">
        <v>89</v>
      </c>
      <c r="S59" s="4" t="s">
        <v>70</v>
      </c>
      <c r="T59" s="7">
        <v>6480.6</v>
      </c>
    </row>
    <row r="60" spans="1:20" hidden="1" x14ac:dyDescent="0.2">
      <c r="A60" s="2" t="s">
        <v>52</v>
      </c>
      <c r="B60" s="7">
        <v>659104.6</v>
      </c>
      <c r="C60" s="7">
        <v>478121.7</v>
      </c>
      <c r="D60" s="4" t="s">
        <v>70</v>
      </c>
      <c r="E60" s="7">
        <v>17231.400000000001</v>
      </c>
      <c r="F60" s="4" t="s">
        <v>70</v>
      </c>
      <c r="G60" s="4" t="s">
        <v>70</v>
      </c>
      <c r="H60" s="8">
        <v>19892</v>
      </c>
      <c r="I60" s="7">
        <v>110778.4</v>
      </c>
      <c r="J60" s="7">
        <v>20414.7</v>
      </c>
      <c r="K60" s="7">
        <v>3179.6</v>
      </c>
      <c r="L60" s="4" t="s">
        <v>89</v>
      </c>
      <c r="M60" s="8" t="s">
        <v>89</v>
      </c>
      <c r="N60" s="4" t="s">
        <v>70</v>
      </c>
      <c r="O60" s="8" t="s">
        <v>89</v>
      </c>
      <c r="P60" s="8" t="s">
        <v>89</v>
      </c>
      <c r="Q60" s="4" t="s">
        <v>70</v>
      </c>
      <c r="R60" s="4" t="s">
        <v>70</v>
      </c>
      <c r="S60" s="4" t="s">
        <v>70</v>
      </c>
      <c r="T60" s="7">
        <v>5431.8</v>
      </c>
    </row>
    <row r="61" spans="1:20" hidden="1" x14ac:dyDescent="0.2">
      <c r="A61" s="2" t="s">
        <v>53</v>
      </c>
      <c r="B61" s="8">
        <v>392183</v>
      </c>
      <c r="C61" s="7">
        <v>204382.5</v>
      </c>
      <c r="D61" s="4" t="s">
        <v>70</v>
      </c>
      <c r="E61" s="7">
        <v>3241.5</v>
      </c>
      <c r="F61" s="4" t="s">
        <v>70</v>
      </c>
      <c r="G61" s="8">
        <v>526</v>
      </c>
      <c r="H61" s="7">
        <v>13053.2</v>
      </c>
      <c r="I61" s="7">
        <v>117533.1</v>
      </c>
      <c r="J61" s="7">
        <v>27301.7</v>
      </c>
      <c r="K61" s="7">
        <v>9207.5</v>
      </c>
      <c r="L61" s="4" t="s">
        <v>89</v>
      </c>
      <c r="M61" s="4" t="s">
        <v>70</v>
      </c>
      <c r="N61" s="8" t="s">
        <v>89</v>
      </c>
      <c r="O61" s="7" t="s">
        <v>89</v>
      </c>
      <c r="P61" s="8" t="s">
        <v>89</v>
      </c>
      <c r="Q61" s="4" t="s">
        <v>70</v>
      </c>
      <c r="R61" s="4" t="s">
        <v>70</v>
      </c>
      <c r="S61" s="4" t="s">
        <v>70</v>
      </c>
      <c r="T61" s="7">
        <v>1725.2</v>
      </c>
    </row>
    <row r="62" spans="1:20" hidden="1" x14ac:dyDescent="0.2">
      <c r="A62" s="2" t="s">
        <v>54</v>
      </c>
      <c r="B62" s="7">
        <v>775271.6</v>
      </c>
      <c r="C62" s="7">
        <v>628662.69999999995</v>
      </c>
      <c r="D62" s="4" t="s">
        <v>70</v>
      </c>
      <c r="E62" s="7">
        <v>38270.300000000003</v>
      </c>
      <c r="F62" s="4" t="s">
        <v>70</v>
      </c>
      <c r="G62" s="8" t="s">
        <v>89</v>
      </c>
      <c r="H62" s="7">
        <v>4780.8</v>
      </c>
      <c r="I62" s="7">
        <v>89035.4</v>
      </c>
      <c r="J62" s="7">
        <v>9620.5</v>
      </c>
      <c r="K62" s="4" t="s">
        <v>70</v>
      </c>
      <c r="L62" s="4" t="s">
        <v>70</v>
      </c>
      <c r="M62" s="4" t="s">
        <v>70</v>
      </c>
      <c r="N62" s="4" t="s">
        <v>70</v>
      </c>
      <c r="O62" s="7">
        <v>2243.1999999999998</v>
      </c>
      <c r="P62" s="4" t="s">
        <v>70</v>
      </c>
      <c r="Q62" s="7" t="s">
        <v>89</v>
      </c>
      <c r="R62" s="4" t="s">
        <v>70</v>
      </c>
      <c r="S62" s="4" t="s">
        <v>70</v>
      </c>
      <c r="T62" s="7">
        <v>1595.1</v>
      </c>
    </row>
    <row r="63" spans="1:20" hidden="1" x14ac:dyDescent="0.2">
      <c r="A63" s="2" t="s">
        <v>55</v>
      </c>
      <c r="B63" s="8">
        <v>684309</v>
      </c>
      <c r="C63" s="7">
        <v>270152.7</v>
      </c>
      <c r="D63" s="4" t="s">
        <v>70</v>
      </c>
      <c r="E63" s="7">
        <v>23720.6</v>
      </c>
      <c r="F63" s="4" t="s">
        <v>70</v>
      </c>
      <c r="G63" s="8">
        <v>2406</v>
      </c>
      <c r="H63" s="7">
        <v>2953.7</v>
      </c>
      <c r="I63" s="7">
        <v>331239.7</v>
      </c>
      <c r="J63" s="7">
        <v>22695.5</v>
      </c>
      <c r="K63" s="7">
        <v>3467.9</v>
      </c>
      <c r="L63" s="4" t="s">
        <v>89</v>
      </c>
      <c r="M63" s="8" t="s">
        <v>89</v>
      </c>
      <c r="N63" s="7">
        <v>5657.5</v>
      </c>
      <c r="O63" s="7">
        <v>11189.1</v>
      </c>
      <c r="P63" s="8" t="s">
        <v>89</v>
      </c>
      <c r="Q63" s="4" t="s">
        <v>70</v>
      </c>
      <c r="R63" s="8" t="s">
        <v>89</v>
      </c>
      <c r="S63" s="8" t="s">
        <v>89</v>
      </c>
      <c r="T63" s="7">
        <v>3435.1</v>
      </c>
    </row>
    <row r="64" spans="1:20" hidden="1" x14ac:dyDescent="0.2">
      <c r="A64" s="2" t="s">
        <v>56</v>
      </c>
      <c r="B64" s="7">
        <v>1438665.2</v>
      </c>
      <c r="C64" s="7">
        <v>1056753.7</v>
      </c>
      <c r="D64" s="4" t="s">
        <v>70</v>
      </c>
      <c r="E64" s="7">
        <v>19793.599999999999</v>
      </c>
      <c r="F64" s="4" t="s">
        <v>70</v>
      </c>
      <c r="G64" s="8" t="s">
        <v>89</v>
      </c>
      <c r="H64" s="7" t="s">
        <v>89</v>
      </c>
      <c r="I64" s="7">
        <v>289621.7</v>
      </c>
      <c r="J64" s="7">
        <v>12746.6</v>
      </c>
      <c r="K64" s="7">
        <v>18093.099999999999</v>
      </c>
      <c r="L64" s="4" t="s">
        <v>70</v>
      </c>
      <c r="M64" s="8" t="s">
        <v>89</v>
      </c>
      <c r="N64" s="8" t="s">
        <v>89</v>
      </c>
      <c r="O64" s="7">
        <v>12541.2</v>
      </c>
      <c r="P64" s="8" t="s">
        <v>89</v>
      </c>
      <c r="Q64" s="4" t="s">
        <v>70</v>
      </c>
      <c r="R64" s="4" t="s">
        <v>70</v>
      </c>
      <c r="S64" s="4" t="s">
        <v>70</v>
      </c>
      <c r="T64" s="7">
        <v>2888.7</v>
      </c>
    </row>
    <row r="65" spans="1:20" hidden="1" x14ac:dyDescent="0.2">
      <c r="A65" s="2" t="s">
        <v>57</v>
      </c>
      <c r="B65" s="8">
        <v>434763</v>
      </c>
      <c r="C65" s="7">
        <v>116712.9</v>
      </c>
      <c r="D65" s="4" t="s">
        <v>70</v>
      </c>
      <c r="E65" s="7">
        <v>10078.6</v>
      </c>
      <c r="F65" s="4" t="s">
        <v>70</v>
      </c>
      <c r="G65" s="8" t="s">
        <v>89</v>
      </c>
      <c r="H65" s="8">
        <v>8179</v>
      </c>
      <c r="I65" s="7">
        <v>239538.6</v>
      </c>
      <c r="J65" s="7">
        <v>8351.2000000000007</v>
      </c>
      <c r="K65" s="8">
        <v>14862</v>
      </c>
      <c r="L65" s="4" t="s">
        <v>89</v>
      </c>
      <c r="M65" s="8">
        <v>825</v>
      </c>
      <c r="N65" s="4" t="s">
        <v>70</v>
      </c>
      <c r="O65" s="8">
        <v>1332</v>
      </c>
      <c r="P65" s="4" t="s">
        <v>70</v>
      </c>
      <c r="Q65" s="4" t="s">
        <v>70</v>
      </c>
      <c r="R65" s="4" t="s">
        <v>70</v>
      </c>
      <c r="S65" s="8" t="s">
        <v>89</v>
      </c>
      <c r="T65" s="7">
        <v>19790.900000000001</v>
      </c>
    </row>
    <row r="66" spans="1:20" hidden="1" x14ac:dyDescent="0.2">
      <c r="A66" s="2" t="s">
        <v>58</v>
      </c>
      <c r="B66" s="7">
        <v>2566973.2999999998</v>
      </c>
      <c r="C66" s="7">
        <v>1688854.2</v>
      </c>
      <c r="D66" s="4" t="s">
        <v>70</v>
      </c>
      <c r="E66" s="7">
        <v>58757.9</v>
      </c>
      <c r="F66" s="4" t="s">
        <v>70</v>
      </c>
      <c r="G66" s="8" t="s">
        <v>89</v>
      </c>
      <c r="H66" s="7">
        <v>6208.7</v>
      </c>
      <c r="I66" s="7">
        <v>606697.19999999995</v>
      </c>
      <c r="J66" s="7">
        <v>168719.7</v>
      </c>
      <c r="K66" s="7">
        <v>12885.5</v>
      </c>
      <c r="L66" s="4" t="s">
        <v>89</v>
      </c>
      <c r="M66" s="8" t="s">
        <v>89</v>
      </c>
      <c r="N66" s="8" t="s">
        <v>89</v>
      </c>
      <c r="O66" s="7">
        <v>11632.1</v>
      </c>
      <c r="P66" s="8" t="s">
        <v>89</v>
      </c>
      <c r="Q66" s="7" t="s">
        <v>89</v>
      </c>
      <c r="R66" s="8" t="s">
        <v>89</v>
      </c>
      <c r="S66" s="4" t="s">
        <v>70</v>
      </c>
      <c r="T66" s="7">
        <v>2762.5</v>
      </c>
    </row>
    <row r="67" spans="1:20" hidden="1" x14ac:dyDescent="0.2">
      <c r="A67" s="2" t="s">
        <v>59</v>
      </c>
      <c r="B67" s="7">
        <v>649885.9</v>
      </c>
      <c r="C67" s="7">
        <v>239725.2</v>
      </c>
      <c r="D67" s="4" t="s">
        <v>70</v>
      </c>
      <c r="E67" s="7">
        <v>34602.300000000003</v>
      </c>
      <c r="F67" s="4" t="s">
        <v>70</v>
      </c>
      <c r="G67" s="7">
        <v>2450.4</v>
      </c>
      <c r="H67" s="8">
        <v>1929</v>
      </c>
      <c r="I67" s="7">
        <v>299591.40000000002</v>
      </c>
      <c r="J67" s="7">
        <v>49852.3</v>
      </c>
      <c r="K67" s="7">
        <v>5390.3</v>
      </c>
      <c r="L67" s="4" t="s">
        <v>89</v>
      </c>
      <c r="M67" s="4" t="s">
        <v>70</v>
      </c>
      <c r="N67" s="8" t="s">
        <v>89</v>
      </c>
      <c r="O67" s="7">
        <v>4448.1000000000004</v>
      </c>
      <c r="P67" s="8">
        <v>3692</v>
      </c>
      <c r="Q67" s="7" t="s">
        <v>89</v>
      </c>
      <c r="R67" s="8" t="s">
        <v>89</v>
      </c>
      <c r="S67" s="4" t="s">
        <v>70</v>
      </c>
      <c r="T67" s="7">
        <v>3562.2</v>
      </c>
    </row>
    <row r="68" spans="1:20" hidden="1" x14ac:dyDescent="0.2">
      <c r="A68" s="2" t="s">
        <v>60</v>
      </c>
      <c r="B68" s="7">
        <v>97231716.300000012</v>
      </c>
      <c r="C68" s="7">
        <v>691635.6</v>
      </c>
      <c r="D68" s="4" t="s">
        <v>70</v>
      </c>
      <c r="E68" s="7">
        <v>12166154.700000003</v>
      </c>
      <c r="F68" s="7">
        <v>129494.1</v>
      </c>
      <c r="G68" s="7">
        <v>69371.5</v>
      </c>
      <c r="H68" s="8">
        <v>6135349.9999999981</v>
      </c>
      <c r="I68" s="7">
        <v>48782678.20000001</v>
      </c>
      <c r="J68" s="7">
        <v>6649472.2000000002</v>
      </c>
      <c r="K68" s="8">
        <v>3357491</v>
      </c>
      <c r="L68" s="7">
        <v>1951076.8</v>
      </c>
      <c r="M68" s="7">
        <v>513342.6</v>
      </c>
      <c r="N68" s="7">
        <v>8407264.8999999985</v>
      </c>
      <c r="O68" s="7">
        <v>4103406.6</v>
      </c>
      <c r="P68" s="7">
        <v>2496930.2000000002</v>
      </c>
      <c r="Q68" s="7">
        <v>312153.8</v>
      </c>
      <c r="R68" s="7">
        <v>289892.2</v>
      </c>
      <c r="S68" s="7">
        <v>285058.8</v>
      </c>
      <c r="T68" s="7">
        <v>890943.1</v>
      </c>
    </row>
    <row r="69" spans="1:20" hidden="1" x14ac:dyDescent="0.2">
      <c r="A69" s="2" t="s">
        <v>61</v>
      </c>
      <c r="B69" s="7">
        <v>1465876.8</v>
      </c>
      <c r="C69" s="7">
        <v>138095.9</v>
      </c>
      <c r="D69" s="4" t="s">
        <v>70</v>
      </c>
      <c r="E69" s="7">
        <v>85882.8</v>
      </c>
      <c r="F69" s="8" t="s">
        <v>89</v>
      </c>
      <c r="G69" s="8">
        <v>2294</v>
      </c>
      <c r="H69" s="7">
        <v>40753.699999999997</v>
      </c>
      <c r="I69" s="7">
        <v>826493.6</v>
      </c>
      <c r="J69" s="7">
        <v>169723.9</v>
      </c>
      <c r="K69" s="7">
        <v>74911.199999999997</v>
      </c>
      <c r="L69" s="4" t="s">
        <v>89</v>
      </c>
      <c r="M69" s="8" t="s">
        <v>89</v>
      </c>
      <c r="N69" s="7">
        <v>72991.5</v>
      </c>
      <c r="O69" s="7">
        <v>9121.1</v>
      </c>
      <c r="P69" s="7">
        <v>2479.8000000000002</v>
      </c>
      <c r="Q69" s="7" t="s">
        <v>89</v>
      </c>
      <c r="R69" s="7">
        <v>7293.2</v>
      </c>
      <c r="S69" s="7">
        <v>2234.4</v>
      </c>
      <c r="T69" s="7">
        <v>29966.799999999999</v>
      </c>
    </row>
    <row r="70" spans="1:20" hidden="1" x14ac:dyDescent="0.2">
      <c r="A70" s="2" t="s">
        <v>62</v>
      </c>
      <c r="B70" s="7">
        <v>1229127.3999999999</v>
      </c>
      <c r="C70" s="7">
        <v>49585.599999999999</v>
      </c>
      <c r="D70" s="4" t="s">
        <v>70</v>
      </c>
      <c r="E70" s="7">
        <v>19268.099999999999</v>
      </c>
      <c r="F70" s="4" t="s">
        <v>70</v>
      </c>
      <c r="G70" s="8" t="s">
        <v>89</v>
      </c>
      <c r="H70" s="7">
        <v>29928.799999999999</v>
      </c>
      <c r="I70" s="7">
        <v>820558.5</v>
      </c>
      <c r="J70" s="7">
        <v>55470.6</v>
      </c>
      <c r="K70" s="7">
        <v>83068.800000000003</v>
      </c>
      <c r="L70" s="4" t="s">
        <v>89</v>
      </c>
      <c r="M70" s="4" t="s">
        <v>70</v>
      </c>
      <c r="N70" s="7">
        <v>55832.4</v>
      </c>
      <c r="O70" s="7">
        <v>29275.200000000001</v>
      </c>
      <c r="P70" s="7">
        <v>23054.799999999999</v>
      </c>
      <c r="Q70" s="8">
        <v>35416</v>
      </c>
      <c r="R70" s="7">
        <v>4073.3</v>
      </c>
      <c r="S70" s="7">
        <v>5685.2</v>
      </c>
      <c r="T70" s="7">
        <v>13547.7</v>
      </c>
    </row>
    <row r="71" spans="1:20" hidden="1" x14ac:dyDescent="0.2">
      <c r="A71" s="2" t="s">
        <v>63</v>
      </c>
      <c r="B71" s="7">
        <v>16426748.700000001</v>
      </c>
      <c r="C71" s="7">
        <v>424883.9</v>
      </c>
      <c r="D71" s="4" t="s">
        <v>70</v>
      </c>
      <c r="E71" s="8">
        <v>1576056</v>
      </c>
      <c r="F71" s="7">
        <v>90154.1</v>
      </c>
      <c r="G71" s="7">
        <v>41846.1</v>
      </c>
      <c r="H71" s="7">
        <v>588403.80000000005</v>
      </c>
      <c r="I71" s="7">
        <v>8851664.6999999993</v>
      </c>
      <c r="J71" s="7">
        <v>1513731.2</v>
      </c>
      <c r="K71" s="7">
        <v>409567.6</v>
      </c>
      <c r="L71" s="7">
        <v>403096.4</v>
      </c>
      <c r="M71" s="8">
        <v>50695</v>
      </c>
      <c r="N71" s="7">
        <v>1171421.1000000001</v>
      </c>
      <c r="O71" s="7">
        <v>409818.9</v>
      </c>
      <c r="P71" s="7">
        <v>450468.7</v>
      </c>
      <c r="Q71" s="7">
        <v>41488.199999999997</v>
      </c>
      <c r="R71" s="7">
        <v>13625.3</v>
      </c>
      <c r="S71" s="7">
        <v>95796.9</v>
      </c>
      <c r="T71" s="7">
        <v>294030.8</v>
      </c>
    </row>
    <row r="72" spans="1:20" hidden="1" x14ac:dyDescent="0.2">
      <c r="A72" s="2" t="s">
        <v>64</v>
      </c>
      <c r="B72" s="7">
        <v>2998567.3</v>
      </c>
      <c r="C72" s="7">
        <v>36339.199999999997</v>
      </c>
      <c r="D72" s="4" t="s">
        <v>70</v>
      </c>
      <c r="E72" s="7">
        <v>190226.4</v>
      </c>
      <c r="F72" s="4" t="s">
        <v>70</v>
      </c>
      <c r="G72" s="8">
        <v>11883</v>
      </c>
      <c r="H72" s="7">
        <v>303847.3</v>
      </c>
      <c r="I72" s="7">
        <v>1893487.5</v>
      </c>
      <c r="J72" s="7">
        <v>117875.9</v>
      </c>
      <c r="K72" s="8">
        <v>73841</v>
      </c>
      <c r="L72" s="7">
        <v>42229.2</v>
      </c>
      <c r="M72" s="7">
        <v>7042.6</v>
      </c>
      <c r="N72" s="7">
        <v>146135.4</v>
      </c>
      <c r="O72" s="8">
        <v>61748</v>
      </c>
      <c r="P72" s="7">
        <v>70366.399999999994</v>
      </c>
      <c r="Q72" s="7">
        <v>5134.5</v>
      </c>
      <c r="R72" s="7">
        <v>1105.2</v>
      </c>
      <c r="S72" s="7">
        <v>9625.1</v>
      </c>
      <c r="T72" s="7">
        <v>27680.6</v>
      </c>
    </row>
    <row r="73" spans="1:20" hidden="1" x14ac:dyDescent="0.2">
      <c r="A73" s="2" t="s">
        <v>65</v>
      </c>
      <c r="B73" s="8">
        <v>4493055</v>
      </c>
      <c r="C73" s="8" t="s">
        <v>89</v>
      </c>
      <c r="D73" s="4" t="s">
        <v>70</v>
      </c>
      <c r="E73" s="7">
        <v>103639.3</v>
      </c>
      <c r="F73" s="4" t="s">
        <v>70</v>
      </c>
      <c r="G73" s="7">
        <v>9890.4</v>
      </c>
      <c r="H73" s="7">
        <v>237185.1</v>
      </c>
      <c r="I73" s="8">
        <v>2453387</v>
      </c>
      <c r="J73" s="7">
        <v>541086.4</v>
      </c>
      <c r="K73" s="8">
        <v>211526</v>
      </c>
      <c r="L73" s="7">
        <v>69720.2</v>
      </c>
      <c r="M73" s="8" t="s">
        <v>89</v>
      </c>
      <c r="N73" s="7">
        <v>552859.69999999995</v>
      </c>
      <c r="O73" s="8">
        <v>180513</v>
      </c>
      <c r="P73" s="7">
        <v>73252.800000000003</v>
      </c>
      <c r="Q73" s="7">
        <v>3360.5</v>
      </c>
      <c r="R73" s="7">
        <v>1993.4</v>
      </c>
      <c r="S73" s="7">
        <v>4786.8</v>
      </c>
      <c r="T73" s="7">
        <v>44646.8</v>
      </c>
    </row>
    <row r="74" spans="1:20" hidden="1" x14ac:dyDescent="0.2">
      <c r="A74" s="2" t="s">
        <v>66</v>
      </c>
      <c r="B74" s="8">
        <v>6445748.9999999991</v>
      </c>
      <c r="C74" s="7">
        <v>88913.3</v>
      </c>
      <c r="D74" s="4" t="s">
        <v>70</v>
      </c>
      <c r="E74" s="7">
        <v>374185.8</v>
      </c>
      <c r="F74" s="7" t="s">
        <v>89</v>
      </c>
      <c r="G74" s="8" t="s">
        <v>89</v>
      </c>
      <c r="H74" s="7">
        <v>224729.1</v>
      </c>
      <c r="I74" s="7">
        <v>4423980.5999999996</v>
      </c>
      <c r="J74" s="7">
        <v>416787.3</v>
      </c>
      <c r="K74" s="7">
        <v>245721.4</v>
      </c>
      <c r="L74" s="7">
        <v>103426.4</v>
      </c>
      <c r="M74" s="7">
        <v>22837.4</v>
      </c>
      <c r="N74" s="7">
        <v>177645.5</v>
      </c>
      <c r="O74" s="7">
        <v>120423.5</v>
      </c>
      <c r="P74" s="7">
        <v>41864.1</v>
      </c>
      <c r="Q74" s="8">
        <v>47388</v>
      </c>
      <c r="R74" s="7">
        <v>5161.3999999999996</v>
      </c>
      <c r="S74" s="8">
        <v>13139</v>
      </c>
      <c r="T74" s="7">
        <v>138616.5</v>
      </c>
    </row>
    <row r="75" spans="1:20" hidden="1" x14ac:dyDescent="0.2">
      <c r="A75" s="2" t="s">
        <v>67</v>
      </c>
      <c r="B75" s="7">
        <v>8340831.5000000009</v>
      </c>
      <c r="C75" s="8">
        <v>1242239</v>
      </c>
      <c r="D75" s="4" t="s">
        <v>70</v>
      </c>
      <c r="E75" s="7">
        <v>158955.20000000001</v>
      </c>
      <c r="F75" s="4" t="s">
        <v>70</v>
      </c>
      <c r="G75" s="7">
        <v>50992.2</v>
      </c>
      <c r="H75" s="8">
        <v>134263</v>
      </c>
      <c r="I75" s="8">
        <v>6260351.9999999991</v>
      </c>
      <c r="J75" s="7">
        <v>195781.7</v>
      </c>
      <c r="K75" s="8">
        <v>63584</v>
      </c>
      <c r="L75" s="7">
        <v>11460.5</v>
      </c>
      <c r="M75" s="8">
        <v>7426</v>
      </c>
      <c r="N75" s="7">
        <v>79697.8</v>
      </c>
      <c r="O75" s="7">
        <v>19047.400000000001</v>
      </c>
      <c r="P75" s="7">
        <v>19198.400000000001</v>
      </c>
      <c r="Q75" s="7" t="s">
        <v>89</v>
      </c>
      <c r="R75" s="7">
        <v>5432.3</v>
      </c>
      <c r="S75" s="8" t="s">
        <v>89</v>
      </c>
      <c r="T75" s="8">
        <v>88631</v>
      </c>
    </row>
    <row r="76" spans="1:20" hidden="1" x14ac:dyDescent="0.2">
      <c r="A76" s="2" t="s">
        <v>68</v>
      </c>
      <c r="B76" s="7">
        <v>562706.19999999995</v>
      </c>
      <c r="C76" s="7" t="s">
        <v>89</v>
      </c>
      <c r="D76" s="4" t="s">
        <v>70</v>
      </c>
      <c r="E76" s="7">
        <v>73736.899999999994</v>
      </c>
      <c r="F76" s="4" t="s">
        <v>70</v>
      </c>
      <c r="G76" s="8" t="s">
        <v>89</v>
      </c>
      <c r="H76" s="7">
        <v>18732.400000000001</v>
      </c>
      <c r="I76" s="7">
        <v>216577.7</v>
      </c>
      <c r="J76" s="7">
        <v>25455.5</v>
      </c>
      <c r="K76" s="7">
        <v>66820.5</v>
      </c>
      <c r="L76" s="7">
        <v>15886.4</v>
      </c>
      <c r="M76" s="4" t="s">
        <v>70</v>
      </c>
      <c r="N76" s="7">
        <v>83131.5</v>
      </c>
      <c r="O76" s="7">
        <v>16155.9</v>
      </c>
      <c r="P76" s="7">
        <v>31928.6</v>
      </c>
      <c r="Q76" s="7" t="s">
        <v>89</v>
      </c>
      <c r="R76" s="4" t="s">
        <v>70</v>
      </c>
      <c r="S76" s="8" t="s">
        <v>89</v>
      </c>
      <c r="T76" s="7">
        <v>8511.7000000000007</v>
      </c>
    </row>
    <row r="77" spans="1:20" hidden="1" x14ac:dyDescent="0.2">
      <c r="A77" s="2" t="s">
        <v>69</v>
      </c>
      <c r="B77" s="7">
        <v>168866.3</v>
      </c>
      <c r="C77" s="4" t="s">
        <v>70</v>
      </c>
      <c r="D77" s="4" t="s">
        <v>70</v>
      </c>
      <c r="E77" s="7" t="s">
        <v>89</v>
      </c>
      <c r="F77" s="4" t="s">
        <v>70</v>
      </c>
      <c r="G77" s="8" t="s">
        <v>89</v>
      </c>
      <c r="H77" s="7" t="s">
        <v>89</v>
      </c>
      <c r="I77" s="7">
        <v>55109.3</v>
      </c>
      <c r="J77" s="7">
        <v>32602.9</v>
      </c>
      <c r="K77" s="8" t="s">
        <v>89</v>
      </c>
      <c r="L77" s="7">
        <v>6342.7</v>
      </c>
      <c r="M77" s="4" t="s">
        <v>70</v>
      </c>
      <c r="N77" s="7">
        <v>15833.2</v>
      </c>
      <c r="O77" s="7">
        <v>28796.3</v>
      </c>
      <c r="P77" s="8" t="s">
        <v>89</v>
      </c>
      <c r="Q77" s="7" t="s">
        <v>89</v>
      </c>
      <c r="R77" s="4" t="s">
        <v>70</v>
      </c>
      <c r="S77" s="8" t="s">
        <v>89</v>
      </c>
      <c r="T77" s="7">
        <v>3712.3</v>
      </c>
    </row>
    <row r="78" spans="1:20" hidden="1" x14ac:dyDescent="0.2"/>
    <row r="79" spans="1:20" ht="29.25" hidden="1" customHeight="1" x14ac:dyDescent="0.2">
      <c r="A79" s="15" t="s">
        <v>96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1:20" ht="15" customHeight="1" x14ac:dyDescent="0.2">
      <c r="A80" s="13" t="s">
        <v>93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</row>
  </sheetData>
  <dataConsolidate/>
  <mergeCells count="6">
    <mergeCell ref="A80:T80"/>
    <mergeCell ref="A2:T2"/>
    <mergeCell ref="A5:T5"/>
    <mergeCell ref="A4:T4"/>
    <mergeCell ref="A3:T3"/>
    <mergeCell ref="A79:T79"/>
  </mergeCell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ИП-выручка_01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Матвей Лесовых</dc:creator>
  <cp:lastModifiedBy>user</cp:lastModifiedBy>
  <dcterms:created xsi:type="dcterms:W3CDTF">2022-10-03T15:22:02Z</dcterms:created>
  <dcterms:modified xsi:type="dcterms:W3CDTF">2023-11-08T02:39:09Z</dcterms:modified>
</cp:coreProperties>
</file>